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b2814658b762c7/Desktop/Town of Arpin/"/>
    </mc:Choice>
  </mc:AlternateContent>
  <xr:revisionPtr revIDLastSave="0" documentId="8_{CFD0E42C-50EF-4BB4-9689-07758BB07C32}" xr6:coauthVersionLast="47" xr6:coauthVersionMax="47" xr10:uidLastSave="{00000000-0000-0000-0000-000000000000}"/>
  <bookViews>
    <workbookView xWindow="-110" yWindow="-110" windowWidth="19420" windowHeight="10300" xr2:uid="{74431E7E-6F9E-4CB0-88E4-30E15B472440}"/>
  </bookViews>
  <sheets>
    <sheet name="Shee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116" i="1" l="1"/>
  <c r="AB114" i="1"/>
  <c r="AB113" i="1"/>
  <c r="AB117" i="1" s="1"/>
  <c r="AB103" i="1"/>
  <c r="AB104" i="1" s="1"/>
  <c r="AB105" i="1" s="1"/>
  <c r="AB100" i="1"/>
  <c r="AB86" i="1"/>
  <c r="AB84" i="1"/>
  <c r="AB87" i="1" s="1"/>
  <c r="AB89" i="1" s="1"/>
  <c r="AB83" i="1"/>
  <c r="AB63" i="1"/>
  <c r="AB61" i="1"/>
  <c r="AB64" i="1" s="1"/>
  <c r="AB60" i="1"/>
  <c r="AB45" i="1"/>
  <c r="AB43" i="1"/>
  <c r="AB46" i="1" s="1"/>
  <c r="AB42" i="1"/>
  <c r="AB8" i="1"/>
  <c r="AB6" i="1"/>
  <c r="AB3" i="1" l="1"/>
  <c r="AB7" i="1" s="1"/>
  <c r="AB9" i="1" s="1"/>
</calcChain>
</file>

<file path=xl/sharedStrings.xml><?xml version="1.0" encoding="utf-8"?>
<sst xmlns="http://schemas.openxmlformats.org/spreadsheetml/2006/main" count="202" uniqueCount="110">
  <si>
    <t>CHECKING FINANCIAL REPORT</t>
  </si>
  <si>
    <t>Town Checking Account Bank Beginning Balance:</t>
  </si>
  <si>
    <t>Deposits to Checking Account:</t>
  </si>
  <si>
    <t>Interest Earned:</t>
  </si>
  <si>
    <t>Withdrawn from Checking Account:</t>
  </si>
  <si>
    <t>Bank Ending Balance:</t>
  </si>
  <si>
    <t>Checks Not Cleared by Bank:</t>
  </si>
  <si>
    <t>Town Checking Account Available Balance:</t>
  </si>
  <si>
    <t>Withdrawals: Checking Detail</t>
  </si>
  <si>
    <t>123-53000 - Public Works:122-53311 - Road Maintenance</t>
  </si>
  <si>
    <t>ACH</t>
  </si>
  <si>
    <t>ü</t>
  </si>
  <si>
    <t>Fleet Debi Wright</t>
  </si>
  <si>
    <t>Friends &amp; Neighbors</t>
  </si>
  <si>
    <t>Alliant Energy</t>
  </si>
  <si>
    <t>Garage</t>
  </si>
  <si>
    <t>Barn</t>
  </si>
  <si>
    <t>WE Energies</t>
  </si>
  <si>
    <t xml:space="preserve"> </t>
  </si>
  <si>
    <t>Wood Cty Emergency Manage</t>
  </si>
  <si>
    <t>J.J.'s Brush Cutting Service</t>
  </si>
  <si>
    <t>Ditch Mowing</t>
  </si>
  <si>
    <t>119-51000 - General Government:118-51100 - Legislative Board</t>
  </si>
  <si>
    <t>Wis Dept of Revenue</t>
  </si>
  <si>
    <t>119-51000 - General Government:118-51938 - Insurance</t>
  </si>
  <si>
    <t>Tricor, Inc</t>
  </si>
  <si>
    <t>119-51000 - General Government:118-51400 - General Admin</t>
  </si>
  <si>
    <t>ATM</t>
  </si>
  <si>
    <t>DOA</t>
  </si>
  <si>
    <t>Election Manual</t>
  </si>
  <si>
    <t>Pittsville Record</t>
  </si>
  <si>
    <t>Publication</t>
  </si>
  <si>
    <t>121-52000 Public Safety:120-52200 - Fire Protection</t>
  </si>
  <si>
    <t>Arpin Fire Department</t>
  </si>
  <si>
    <t>Dues</t>
  </si>
  <si>
    <t>119-51000 - General Government:118-51600 - General Buildings</t>
  </si>
  <si>
    <t>TRF</t>
  </si>
  <si>
    <t>186 Storage</t>
  </si>
  <si>
    <t>Rent</t>
  </si>
  <si>
    <t>123-53000 - Public Works:122-53635 - Recycling</t>
  </si>
  <si>
    <t>Larry Shupe</t>
  </si>
  <si>
    <t>Wages</t>
  </si>
  <si>
    <t>123-53000 - Public Works:122-53680 - Garbage Service</t>
  </si>
  <si>
    <t>GFL Green for Life</t>
  </si>
  <si>
    <t>125-54000 - Health &amp; Human Serv:124-54910 - Cemetery</t>
  </si>
  <si>
    <t>Ken Albrecht</t>
  </si>
  <si>
    <t>Previous Transactions</t>
  </si>
  <si>
    <t xml:space="preserve">  </t>
  </si>
  <si>
    <t>Weichelt Trucking &amp; Excavating</t>
  </si>
  <si>
    <t>Snow Emergency</t>
  </si>
  <si>
    <t>=Cleared Transaction</t>
  </si>
  <si>
    <t>SAVINGS FINANCIAL REPORT</t>
  </si>
  <si>
    <t>Savings Account Bank Beginning Balance:</t>
  </si>
  <si>
    <t>Deposits to Savings Account:</t>
  </si>
  <si>
    <t>Withdrawn from Savings Account:</t>
  </si>
  <si>
    <t>Savings Account Available Balance:</t>
  </si>
  <si>
    <t>Deposits: Savings Detail</t>
  </si>
  <si>
    <t>WI</t>
  </si>
  <si>
    <t>GTA</t>
  </si>
  <si>
    <t>Computer Aid</t>
  </si>
  <si>
    <t>WI Depart Revenue</t>
  </si>
  <si>
    <t>Shared Revenue</t>
  </si>
  <si>
    <t>Withdrawals: Savings Detail</t>
  </si>
  <si>
    <t>Reserve</t>
  </si>
  <si>
    <t>MFL, Grant snow removal, Inter</t>
  </si>
  <si>
    <t>Town Checking</t>
  </si>
  <si>
    <t>Fire Dues</t>
  </si>
  <si>
    <t>Dept of Revenue</t>
  </si>
  <si>
    <t>Tax payment</t>
  </si>
  <si>
    <t>RESERVE FUND FINANCIAL REPORT</t>
  </si>
  <si>
    <t>Reserve Fund Bank Beginning Balance:</t>
  </si>
  <si>
    <t>Deposits to Account:</t>
  </si>
  <si>
    <t>Withdrawn from Account:</t>
  </si>
  <si>
    <t>Reserve Fund Account Available Balance:</t>
  </si>
  <si>
    <t>Deposits: Reserve Detail</t>
  </si>
  <si>
    <t>114-48000 - Misc Revenues:113-48900 - Misc Revenues</t>
  </si>
  <si>
    <t>Savings</t>
  </si>
  <si>
    <t>FDIC</t>
  </si>
  <si>
    <t>Cemetery Account</t>
  </si>
  <si>
    <t>Wages Reim &amp; battery</t>
  </si>
  <si>
    <t>LPLA</t>
  </si>
  <si>
    <t>Payroll taxes</t>
  </si>
  <si>
    <t>020-40000 - Tax Collection Reve:008-40000 - Dog License Revenue</t>
  </si>
  <si>
    <t>Mark Schuenemann</t>
  </si>
  <si>
    <t>Kennel License</t>
  </si>
  <si>
    <t>Amanda Spatz</t>
  </si>
  <si>
    <t>Dog License</t>
  </si>
  <si>
    <t>Late Fee</t>
  </si>
  <si>
    <t>Withdrawals: Reserve Detail</t>
  </si>
  <si>
    <t>Town checking</t>
  </si>
  <si>
    <t>Monthly Bills</t>
  </si>
  <si>
    <t>CEMETERY FINANCIAL REPORT</t>
  </si>
  <si>
    <t>Cemetery Checking Account Bank Beginning Balance:</t>
  </si>
  <si>
    <t>Debits to Checking Account:</t>
  </si>
  <si>
    <t>Checks Not Cleared Bank:</t>
  </si>
  <si>
    <t>Cemetery Checking Account Available Balance:</t>
  </si>
  <si>
    <t>Deposits: Cemetery Detail</t>
  </si>
  <si>
    <t>110-46000 - Public Charges for:109-46540 - Cemetery</t>
  </si>
  <si>
    <t>Withdrawls: Cemetery Detail</t>
  </si>
  <si>
    <t>Ken's wages</t>
  </si>
  <si>
    <t>AVFD SAVINGS REPORT</t>
  </si>
  <si>
    <t>AVFD Savings Account Bank Beginning Balance:</t>
  </si>
  <si>
    <t>Credits to Checking Account:</t>
  </si>
  <si>
    <t xml:space="preserve"> Account Available Balance:</t>
  </si>
  <si>
    <t>Deposits: Detail</t>
  </si>
  <si>
    <t>Withdrawls: Detail</t>
  </si>
  <si>
    <t>Luke Bravener, Fire Chief</t>
  </si>
  <si>
    <t>LGIP SAVINGS REPORT</t>
  </si>
  <si>
    <t>LGIP Savings Account Bank Beginning Balance:</t>
  </si>
  <si>
    <t>LGIP Savings Account Available Balance: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</si>
</sst>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&quot;$&quot;#,##0.00"/>
  </numFmts>
  <fonts count="20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Wingdings"/>
      <charset val="2"/>
    </font>
    <font>
      <sz val="9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Wingdings"/>
      <charset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Wingdings"/>
      <charset val="2"/>
    </font>
    <font>
      <sz val="8"/>
      <name val="Arial"/>
      <family val="2"/>
    </font>
    <font>
      <b/>
      <sz val="9"/>
      <color rgb="FF000000"/>
      <name val="Wingdings"/>
      <charset val="2"/>
    </font>
    <font>
      <sz val="9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  <font>
      <sz val="8"/>
      <color rgb="FF000000"/>
      <name val="Wingdings"/>
      <charset val="2"/>
    </font>
  </fonts>
  <fills count="3">
    <fill>
      <patternFill patternType="none"/>
    </fill>
    <fill>
      <patternFill patternType="gray125"/>
    </fill>
    <fill>
      <patternFill patternType="solid">
        <fgColor rgb="FFF8F8F8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/>
    </xf>
    <xf numFmtId="0" fontId="1" fillId="2" borderId="0" xfId="0" applyFont="1" applyFill="1"/>
    <xf numFmtId="0" fontId="1" fillId="0" borderId="0" xfId="0" applyFont="1"/>
    <xf numFmtId="164" fontId="2" fillId="0" borderId="0" xfId="0" applyNumberFormat="1" applyFont="1" applyAlignment="1">
      <alignment horizontal="center"/>
    </xf>
    <xf numFmtId="164" fontId="2" fillId="2" borderId="0" xfId="0" applyNumberFormat="1" applyFont="1" applyFill="1"/>
    <xf numFmtId="164" fontId="2" fillId="0" borderId="0" xfId="0" applyNumberFormat="1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5" fontId="5" fillId="0" borderId="0" xfId="0" applyNumberFormat="1" applyFont="1" applyAlignment="1">
      <alignment horizontal="right"/>
    </xf>
    <xf numFmtId="0" fontId="2" fillId="2" borderId="0" xfId="0" applyFont="1" applyFill="1"/>
    <xf numFmtId="165" fontId="5" fillId="0" borderId="1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7" fillId="0" borderId="1" xfId="0" applyNumberFormat="1" applyFon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/>
    <xf numFmtId="165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4" fontId="5" fillId="0" borderId="0" xfId="0" applyNumberFormat="1" applyFont="1"/>
    <xf numFmtId="0" fontId="11" fillId="0" borderId="0" xfId="0" applyFont="1"/>
    <xf numFmtId="0" fontId="12" fillId="0" borderId="0" xfId="0" applyFont="1"/>
    <xf numFmtId="165" fontId="5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13" fillId="0" borderId="0" xfId="0" applyFont="1"/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4" fontId="5" fillId="0" borderId="1" xfId="0" applyNumberFormat="1" applyFont="1" applyBorder="1"/>
    <xf numFmtId="0" fontId="12" fillId="0" borderId="1" xfId="0" applyFont="1" applyBorder="1"/>
    <xf numFmtId="0" fontId="2" fillId="0" borderId="1" xfId="0" applyFont="1" applyBorder="1" applyAlignment="1">
      <alignment horizontal="center"/>
    </xf>
    <xf numFmtId="0" fontId="13" fillId="0" borderId="1" xfId="0" applyFont="1" applyBorder="1"/>
    <xf numFmtId="0" fontId="5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quotePrefix="1" applyFont="1"/>
    <xf numFmtId="0" fontId="16" fillId="0" borderId="0" xfId="0" applyFont="1" applyAlignment="1">
      <alignment horizontal="left"/>
    </xf>
    <xf numFmtId="165" fontId="6" fillId="0" borderId="2" xfId="0" applyNumberFormat="1" applyFont="1" applyBorder="1" applyAlignment="1">
      <alignment horizontal="right"/>
    </xf>
    <xf numFmtId="14" fontId="17" fillId="0" borderId="0" xfId="0" applyNumberFormat="1" applyFont="1" applyAlignment="1">
      <alignment horizontal="center"/>
    </xf>
    <xf numFmtId="14" fontId="17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horizontal="left"/>
    </xf>
    <xf numFmtId="0" fontId="16" fillId="0" borderId="0" xfId="0" applyFont="1" applyAlignment="1">
      <alignment horizontal="left"/>
    </xf>
    <xf numFmtId="14" fontId="17" fillId="0" borderId="0" xfId="0" applyNumberFormat="1" applyFont="1" applyAlignment="1">
      <alignment horizontal="center"/>
    </xf>
    <xf numFmtId="0" fontId="4" fillId="0" borderId="3" xfId="0" quotePrefix="1" applyFont="1" applyBorder="1"/>
    <xf numFmtId="0" fontId="18" fillId="0" borderId="3" xfId="0" applyFont="1" applyBorder="1"/>
    <xf numFmtId="165" fontId="5" fillId="0" borderId="3" xfId="0" applyNumberFormat="1" applyFont="1" applyBorder="1" applyAlignment="1">
      <alignment horizontal="right"/>
    </xf>
    <xf numFmtId="0" fontId="12" fillId="2" borderId="0" xfId="0" applyFont="1" applyFill="1"/>
    <xf numFmtId="0" fontId="19" fillId="0" borderId="0" xfId="0" applyFont="1"/>
    <xf numFmtId="165" fontId="5" fillId="0" borderId="4" xfId="0" applyNumberFormat="1" applyFont="1" applyBorder="1" applyAlignment="1">
      <alignment horizontal="right"/>
    </xf>
    <xf numFmtId="0" fontId="17" fillId="0" borderId="1" xfId="0" applyFont="1" applyBorder="1"/>
    <xf numFmtId="0" fontId="19" fillId="0" borderId="1" xfId="0" applyFont="1" applyBorder="1"/>
    <xf numFmtId="0" fontId="2" fillId="0" borderId="4" xfId="0" applyFont="1" applyBorder="1"/>
    <xf numFmtId="0" fontId="13" fillId="0" borderId="4" xfId="0" applyFont="1" applyBorder="1"/>
    <xf numFmtId="0" fontId="4" fillId="0" borderId="4" xfId="0" quotePrefix="1" applyFont="1" applyBorder="1"/>
    <xf numFmtId="0" fontId="5" fillId="0" borderId="4" xfId="0" applyFont="1" applyBorder="1" applyAlignment="1">
      <alignment horizontal="left"/>
    </xf>
    <xf numFmtId="0" fontId="16" fillId="0" borderId="4" xfId="0" applyFont="1" applyBorder="1" applyAlignment="1">
      <alignment horizontal="left"/>
    </xf>
    <xf numFmtId="165" fontId="5" fillId="0" borderId="4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64b2814658b762c7/Desktop/Town%20of%20Arpin/MonthlyFinancials.xlsx" TargetMode="External"/><Relationship Id="rId1" Type="http://schemas.openxmlformats.org/officeDocument/2006/relationships/externalLinkPath" Target="MonthlyFinancia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 of Accouts"/>
      <sheetName val="March 2013"/>
      <sheetName val="April 2013"/>
      <sheetName val="May 2013"/>
      <sheetName val="June 2013"/>
      <sheetName val="July 2013"/>
      <sheetName val="August 2013"/>
      <sheetName val="Septemter 2013"/>
      <sheetName val="October 2013"/>
      <sheetName val="November 2013"/>
      <sheetName val="December 2013"/>
      <sheetName val="January 2014"/>
      <sheetName val="February 2014"/>
      <sheetName val="March 2014"/>
      <sheetName val="April 2014"/>
      <sheetName val="May 2014"/>
      <sheetName val="June 2014"/>
      <sheetName val="July 2014"/>
      <sheetName val="August 2014"/>
      <sheetName val="September 2014"/>
      <sheetName val="October 2014"/>
      <sheetName val="November 2014"/>
      <sheetName val="Decmber 2014"/>
      <sheetName val="Cemetary CD"/>
      <sheetName val="January 2015"/>
      <sheetName val="February 2015"/>
      <sheetName val="March 2015"/>
      <sheetName val="April 2015"/>
      <sheetName val="May 2015"/>
      <sheetName val="June 2015"/>
      <sheetName val="July 215"/>
      <sheetName val="August 2015"/>
      <sheetName val="September 2015"/>
      <sheetName val="October 2015"/>
      <sheetName val="November 2015"/>
      <sheetName val="December 2015"/>
      <sheetName val="January 2016"/>
      <sheetName val="February 2016"/>
      <sheetName val="March 2016"/>
      <sheetName val="May 2016"/>
      <sheetName val="June 2016"/>
      <sheetName val="July 2016"/>
      <sheetName val="August 2016"/>
      <sheetName val="September 2016"/>
      <sheetName val="October 2016"/>
      <sheetName val="November 2016"/>
      <sheetName val="December 2016"/>
      <sheetName val="January 2017"/>
      <sheetName val="February 2017"/>
      <sheetName val="March 2017"/>
      <sheetName val="April 2017"/>
      <sheetName val="May 2017"/>
      <sheetName val="June 2017"/>
      <sheetName val="July 2017"/>
      <sheetName val="August 2017"/>
      <sheetName val="September 2017"/>
      <sheetName val="October 2017"/>
      <sheetName val="November 2017"/>
      <sheetName val="December 2017"/>
      <sheetName val="January 2018"/>
      <sheetName val="February 2018"/>
      <sheetName val="March 2018"/>
      <sheetName val="April 2018"/>
      <sheetName val="May 2018"/>
      <sheetName val="June 2018"/>
      <sheetName val="July 2018"/>
      <sheetName val="August 2018"/>
      <sheetName val="September 2018"/>
      <sheetName val="October 2018"/>
      <sheetName val="November 2018"/>
      <sheetName val="December 2018"/>
      <sheetName val="January 2019"/>
      <sheetName val="February 2019"/>
      <sheetName val="March 2019"/>
      <sheetName val="April 2019"/>
      <sheetName val="May 2019"/>
      <sheetName val="June 2019"/>
      <sheetName val="July 2019"/>
      <sheetName val="August 2019"/>
      <sheetName val="September 2019"/>
      <sheetName val="October 2019"/>
      <sheetName val="November 2019"/>
      <sheetName val="December 2019"/>
      <sheetName val="January 2020"/>
      <sheetName val="February 2020"/>
      <sheetName val="March 2020"/>
      <sheetName val="April 2020"/>
      <sheetName val="May 2020"/>
      <sheetName val="June 2020"/>
      <sheetName val="July 2020"/>
      <sheetName val="August 2020"/>
      <sheetName val="September 2020"/>
      <sheetName val="October 2020"/>
      <sheetName val="November 2020"/>
      <sheetName val="December 2020"/>
      <sheetName val="January 2021"/>
      <sheetName val="February 2021"/>
      <sheetName val="March 2021"/>
      <sheetName val="April 2021"/>
      <sheetName val="May 2021"/>
      <sheetName val="June 2021"/>
      <sheetName val="July 2021"/>
      <sheetName val="August 2021"/>
      <sheetName val="September 2021"/>
      <sheetName val="October 2021"/>
      <sheetName val="November 2021"/>
      <sheetName val="December 2021"/>
      <sheetName val="January 2022"/>
      <sheetName val="February 2022"/>
      <sheetName val="March 2022"/>
      <sheetName val="April 2022"/>
      <sheetName val="May 2022"/>
      <sheetName val="June 2022"/>
      <sheetName val="July 2022"/>
      <sheetName val="August 2022"/>
      <sheetName val="September 2022"/>
      <sheetName val="October 2022"/>
      <sheetName val="November 2022"/>
      <sheetName val="December 2022"/>
      <sheetName val="January 2023"/>
      <sheetName val="February 2023"/>
      <sheetName val="March 2023"/>
      <sheetName val="April 2023"/>
      <sheetName val="May 2023"/>
      <sheetName val="June 2023"/>
      <sheetName val="July 2023"/>
      <sheetName val="August 2023"/>
      <sheetName val="September 2023"/>
      <sheetName val="October 2023"/>
      <sheetName val="November 2023"/>
      <sheetName val="December 2023"/>
      <sheetName val="January 2024"/>
      <sheetName val="February 2024"/>
      <sheetName val="March 2024"/>
      <sheetName val="April 2024"/>
      <sheetName val="May 2024"/>
      <sheetName val="June 2024"/>
      <sheetName val="July 2024"/>
      <sheetName val="August 2024"/>
      <sheetName val="September 2024"/>
      <sheetName val="October 2024"/>
      <sheetName val="November 2024"/>
      <sheetName val="December 2024"/>
      <sheetName val="January 2025"/>
      <sheetName val="February 2025"/>
      <sheetName val="March 2025"/>
      <sheetName val="April 2025"/>
      <sheetName val="May 2025"/>
      <sheetName val="June 2025"/>
      <sheetName val="July 2025"/>
      <sheetName val="August 2025"/>
      <sheetName val="September 2025"/>
      <sheetName val="October 2025"/>
      <sheetName val="November 2025"/>
      <sheetName val="December 2025"/>
      <sheetName val="January 2026"/>
      <sheetName val="February 2026"/>
      <sheetName val="March 2026"/>
      <sheetName val="April 2026"/>
      <sheetName val="May 2026"/>
      <sheetName val="June 2026"/>
      <sheetName val="July 2026"/>
      <sheetName val="August 2026"/>
      <sheetName val="Sheet1"/>
      <sheetName val="April 20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>
        <row r="7">
          <cell r="AB7">
            <v>7682.1100000006263</v>
          </cell>
        </row>
        <row r="57">
          <cell r="AB57">
            <v>258892.23999999953</v>
          </cell>
        </row>
        <row r="73">
          <cell r="AB73">
            <v>125867.08000000016</v>
          </cell>
        </row>
        <row r="93">
          <cell r="AB93">
            <v>11806.56000000001</v>
          </cell>
        </row>
        <row r="111">
          <cell r="AB111">
            <v>9075.9600000000028</v>
          </cell>
        </row>
        <row r="121">
          <cell r="AB121">
            <v>50104.42</v>
          </cell>
        </row>
      </sheetData>
      <sheetData sheetId="162"/>
      <sheetData sheetId="163"/>
      <sheetData sheetId="16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7990D-789F-44DD-B96B-A1863161C8D0}">
  <dimension ref="A1:ZK177"/>
  <sheetViews>
    <sheetView tabSelected="1" workbookViewId="0">
      <selection activeCell="C46" sqref="C46"/>
    </sheetView>
  </sheetViews>
  <sheetFormatPr defaultColWidth="0" defaultRowHeight="0" zeroHeight="1" x14ac:dyDescent="0.3"/>
  <cols>
    <col min="1" max="4" width="2.6328125" style="7" customWidth="1"/>
    <col min="5" max="5" width="3.1796875" style="7" customWidth="1"/>
    <col min="6" max="6" width="2.6328125" style="8" customWidth="1"/>
    <col min="7" max="19" width="2.6328125" style="7" customWidth="1"/>
    <col min="20" max="20" width="2.81640625" style="7" customWidth="1"/>
    <col min="21" max="26" width="2.6328125" style="9" customWidth="1"/>
    <col min="27" max="27" width="3.7265625" style="9" customWidth="1"/>
    <col min="28" max="33" width="2.6328125" style="7" customWidth="1"/>
    <col min="34" max="34" width="2.6328125" style="11" customWidth="1"/>
    <col min="35" max="683" width="0" style="11" hidden="1"/>
    <col min="684" max="684" width="21.453125" style="11" hidden="1"/>
    <col min="685" max="687" width="9.08984375" style="11" hidden="1"/>
    <col min="688" max="16384" width="9.08984375" style="7" hidden="1"/>
  </cols>
  <sheetData>
    <row r="1" spans="1:687" s="3" customFormat="1" ht="15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</row>
    <row r="2" spans="1:687" s="6" customFormat="1" ht="14" x14ac:dyDescent="0.3">
      <c r="A2" s="4">
        <v>46252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</row>
    <row r="3" spans="1:687" ht="15.5" x14ac:dyDescent="0.35">
      <c r="E3" s="7" t="s">
        <v>1</v>
      </c>
      <c r="AB3" s="10">
        <f ca="1">'[1]July 2026'!AB7:AG7</f>
        <v>7682.1100000006263</v>
      </c>
      <c r="AC3" s="10"/>
      <c r="AD3" s="10"/>
      <c r="AE3" s="10"/>
      <c r="AF3" s="10"/>
      <c r="AG3" s="10"/>
    </row>
    <row r="4" spans="1:687" ht="15.5" x14ac:dyDescent="0.35">
      <c r="E4" s="7" t="s">
        <v>2</v>
      </c>
      <c r="AB4" s="10">
        <v>15177.74</v>
      </c>
      <c r="AC4" s="10"/>
      <c r="AD4" s="10"/>
      <c r="AE4" s="10"/>
      <c r="AF4" s="10"/>
      <c r="AG4" s="10"/>
    </row>
    <row r="5" spans="1:687" ht="13.5" customHeight="1" x14ac:dyDescent="0.35">
      <c r="E5" s="7" t="s">
        <v>3</v>
      </c>
      <c r="AB5" s="10">
        <v>2.58</v>
      </c>
      <c r="AC5" s="10"/>
      <c r="AD5" s="10"/>
      <c r="AE5" s="10"/>
      <c r="AF5" s="10"/>
      <c r="AG5" s="10"/>
    </row>
    <row r="6" spans="1:687" ht="15.5" x14ac:dyDescent="0.35">
      <c r="E6" s="7" t="s">
        <v>4</v>
      </c>
      <c r="AB6" s="12">
        <f ca="1">SUMIF(F11:F39,"ü",AB11:AG36)</f>
        <v>12730.050000000001</v>
      </c>
      <c r="AC6" s="12"/>
      <c r="AD6" s="12"/>
      <c r="AE6" s="12"/>
      <c r="AF6" s="12"/>
      <c r="AG6" s="12"/>
    </row>
    <row r="7" spans="1:687" ht="15.5" x14ac:dyDescent="0.35">
      <c r="E7" s="7" t="s">
        <v>5</v>
      </c>
      <c r="AB7" s="13">
        <f ca="1">+AB3+AB4+AB5-AB6</f>
        <v>10132.380000000625</v>
      </c>
      <c r="AC7" s="13"/>
      <c r="AD7" s="13"/>
      <c r="AE7" s="13"/>
      <c r="AF7" s="13"/>
      <c r="AG7" s="13"/>
    </row>
    <row r="8" spans="1:687" ht="15.5" customHeight="1" x14ac:dyDescent="0.3">
      <c r="E8" s="7" t="s">
        <v>6</v>
      </c>
      <c r="U8" s="7"/>
      <c r="V8" s="7"/>
      <c r="W8" s="7"/>
      <c r="X8" s="7"/>
      <c r="Y8" s="7"/>
      <c r="Z8" s="7"/>
      <c r="AA8" s="7"/>
      <c r="AB8" s="14">
        <f>SUMIF(F11:F36,"",AB11:AG37)</f>
        <v>0</v>
      </c>
      <c r="AC8" s="14"/>
      <c r="AD8" s="14"/>
      <c r="AE8" s="14"/>
      <c r="AF8" s="14"/>
      <c r="AG8" s="14"/>
    </row>
    <row r="9" spans="1:687" ht="16" thickBot="1" x14ac:dyDescent="0.4">
      <c r="E9" s="15" t="s">
        <v>7</v>
      </c>
      <c r="F9" s="16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7"/>
      <c r="V9" s="17"/>
      <c r="W9" s="17"/>
      <c r="X9" s="17"/>
      <c r="Y9" s="17"/>
      <c r="Z9" s="17"/>
      <c r="AA9" s="17"/>
      <c r="AB9" s="18">
        <f ca="1">+AB7-AB8</f>
        <v>10132.380000000625</v>
      </c>
      <c r="AC9" s="19"/>
      <c r="AD9" s="19"/>
      <c r="AE9" s="19"/>
      <c r="AF9" s="19"/>
      <c r="AG9" s="19"/>
    </row>
    <row r="10" spans="1:687" ht="16" thickTop="1" x14ac:dyDescent="0.35">
      <c r="A10" s="20" t="s">
        <v>8</v>
      </c>
      <c r="B10" s="20"/>
      <c r="C10" s="20"/>
      <c r="D10" s="20"/>
      <c r="E10" s="20"/>
      <c r="F10" s="21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2"/>
      <c r="V10" s="22"/>
      <c r="W10" s="22"/>
      <c r="X10" s="22"/>
      <c r="Y10" s="22"/>
      <c r="Z10" s="22"/>
      <c r="AA10" s="22"/>
      <c r="AB10" s="12"/>
      <c r="AC10" s="12"/>
      <c r="AD10" s="12"/>
      <c r="AE10" s="12"/>
      <c r="AF10" s="12"/>
      <c r="AG10" s="12"/>
    </row>
    <row r="11" spans="1:687" ht="15.5" x14ac:dyDescent="0.35">
      <c r="A11" s="23"/>
      <c r="B11" s="24" t="s">
        <v>9</v>
      </c>
      <c r="U11" s="25"/>
      <c r="V11" s="25"/>
      <c r="W11" s="25"/>
      <c r="X11" s="25"/>
      <c r="Y11" s="25"/>
      <c r="Z11" s="25"/>
      <c r="AA11" s="25"/>
      <c r="AC11" s="26"/>
      <c r="AD11" s="26"/>
      <c r="AE11" s="26"/>
      <c r="AF11" s="26"/>
      <c r="AG11" s="26"/>
    </row>
    <row r="12" spans="1:687" s="11" customFormat="1" ht="15.75" customHeight="1" x14ac:dyDescent="0.35">
      <c r="A12" s="23"/>
      <c r="B12" s="25"/>
      <c r="C12" s="27" t="s">
        <v>10</v>
      </c>
      <c r="D12" s="27"/>
      <c r="E12" s="27"/>
      <c r="F12" s="28" t="s">
        <v>11</v>
      </c>
      <c r="G12" s="29" t="s">
        <v>12</v>
      </c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30" t="s">
        <v>13</v>
      </c>
      <c r="V12" s="30"/>
      <c r="W12" s="30"/>
      <c r="X12" s="30"/>
      <c r="Y12" s="30"/>
      <c r="Z12" s="30"/>
      <c r="AA12" s="30"/>
      <c r="AB12" s="10">
        <v>64.03</v>
      </c>
      <c r="AC12" s="10"/>
      <c r="AD12" s="10"/>
      <c r="AE12" s="10"/>
      <c r="AF12" s="10"/>
      <c r="AG12" s="10"/>
    </row>
    <row r="13" spans="1:687" s="11" customFormat="1" ht="15.75" customHeight="1" x14ac:dyDescent="0.35">
      <c r="A13" s="23"/>
      <c r="B13" s="25"/>
      <c r="C13" s="27" t="s">
        <v>10</v>
      </c>
      <c r="D13" s="27"/>
      <c r="E13" s="27"/>
      <c r="F13" s="28" t="s">
        <v>11</v>
      </c>
      <c r="G13" s="29" t="s">
        <v>14</v>
      </c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30" t="s">
        <v>15</v>
      </c>
      <c r="V13" s="30"/>
      <c r="W13" s="30"/>
      <c r="X13" s="30"/>
      <c r="Y13" s="30"/>
      <c r="Z13" s="30"/>
      <c r="AA13" s="30"/>
      <c r="AB13" s="10">
        <v>31.34</v>
      </c>
      <c r="AC13" s="10"/>
      <c r="AD13" s="10"/>
      <c r="AE13" s="10"/>
      <c r="AF13" s="10"/>
      <c r="AG13" s="10"/>
    </row>
    <row r="14" spans="1:687" s="11" customFormat="1" ht="15.75" customHeight="1" x14ac:dyDescent="0.35">
      <c r="A14" s="23"/>
      <c r="B14" s="25"/>
      <c r="C14" s="27" t="s">
        <v>10</v>
      </c>
      <c r="D14" s="27"/>
      <c r="E14" s="27"/>
      <c r="F14" s="28" t="s">
        <v>11</v>
      </c>
      <c r="G14" s="29" t="s">
        <v>14</v>
      </c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 t="s">
        <v>16</v>
      </c>
      <c r="V14" s="30"/>
      <c r="W14" s="30"/>
      <c r="X14" s="30"/>
      <c r="Y14" s="30"/>
      <c r="Z14" s="30"/>
      <c r="AA14" s="30"/>
      <c r="AB14" s="10">
        <v>25.74</v>
      </c>
      <c r="AC14" s="10"/>
      <c r="AD14" s="10"/>
      <c r="AE14" s="10"/>
      <c r="AF14" s="10"/>
      <c r="AG14" s="10"/>
    </row>
    <row r="15" spans="1:687" s="11" customFormat="1" ht="15.75" customHeight="1" x14ac:dyDescent="0.35">
      <c r="A15" s="23"/>
      <c r="B15" s="25"/>
      <c r="C15" s="27" t="s">
        <v>10</v>
      </c>
      <c r="D15" s="27"/>
      <c r="E15" s="27"/>
      <c r="F15" s="28" t="s">
        <v>11</v>
      </c>
      <c r="G15" s="29" t="s">
        <v>17</v>
      </c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 t="s">
        <v>18</v>
      </c>
      <c r="V15" s="30"/>
      <c r="W15" s="30"/>
      <c r="X15" s="30"/>
      <c r="Y15" s="30"/>
      <c r="Z15" s="30"/>
      <c r="AA15" s="30"/>
      <c r="AB15" s="10">
        <v>9.57</v>
      </c>
      <c r="AC15" s="10"/>
      <c r="AD15" s="10"/>
      <c r="AE15" s="10"/>
      <c r="AF15" s="10"/>
      <c r="AG15" s="10"/>
    </row>
    <row r="16" spans="1:687" s="11" customFormat="1" ht="15.75" customHeight="1" x14ac:dyDescent="0.35">
      <c r="A16" s="23"/>
      <c r="B16" s="25"/>
      <c r="C16" s="27">
        <v>14365</v>
      </c>
      <c r="D16" s="27"/>
      <c r="E16" s="27"/>
      <c r="F16" s="28" t="s">
        <v>11</v>
      </c>
      <c r="G16" s="29" t="s">
        <v>19</v>
      </c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 t="s">
        <v>18</v>
      </c>
      <c r="V16" s="30"/>
      <c r="W16" s="30"/>
      <c r="X16" s="30"/>
      <c r="Y16" s="30"/>
      <c r="Z16" s="30"/>
      <c r="AA16" s="30"/>
      <c r="AB16" s="10">
        <v>89.78</v>
      </c>
      <c r="AC16" s="10"/>
      <c r="AD16" s="10"/>
      <c r="AE16" s="10"/>
      <c r="AF16" s="10"/>
      <c r="AG16" s="10"/>
    </row>
    <row r="17" spans="1:33" s="11" customFormat="1" ht="15.75" customHeight="1" x14ac:dyDescent="0.35">
      <c r="A17" s="31"/>
      <c r="B17" s="32"/>
      <c r="C17" s="33">
        <v>14366</v>
      </c>
      <c r="D17" s="33"/>
      <c r="E17" s="33"/>
      <c r="F17" s="34" t="s">
        <v>11</v>
      </c>
      <c r="G17" s="35" t="s">
        <v>20</v>
      </c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6" t="s">
        <v>21</v>
      </c>
      <c r="V17" s="36"/>
      <c r="W17" s="36"/>
      <c r="X17" s="36"/>
      <c r="Y17" s="36"/>
      <c r="Z17" s="36"/>
      <c r="AA17" s="36"/>
      <c r="AB17" s="12">
        <v>3300</v>
      </c>
      <c r="AC17" s="12"/>
      <c r="AD17" s="12"/>
      <c r="AE17" s="12"/>
      <c r="AF17" s="12"/>
      <c r="AG17" s="12"/>
    </row>
    <row r="18" spans="1:33" s="11" customFormat="1" ht="17" customHeight="1" x14ac:dyDescent="0.35">
      <c r="A18" s="23"/>
      <c r="B18" s="24" t="s">
        <v>22</v>
      </c>
      <c r="C18" s="37"/>
      <c r="D18" s="37"/>
      <c r="E18" s="37"/>
      <c r="F18" s="38"/>
      <c r="G18" s="39"/>
      <c r="H18" s="39"/>
      <c r="I18" s="39"/>
      <c r="J18" s="39"/>
      <c r="K18" s="39"/>
      <c r="L18" s="39"/>
      <c r="M18" s="39"/>
      <c r="N18" s="39"/>
      <c r="O18" s="39"/>
      <c r="P18" s="40"/>
      <c r="Q18" s="40"/>
      <c r="R18" s="40"/>
      <c r="S18" s="40"/>
      <c r="T18" s="40"/>
      <c r="U18" s="41"/>
      <c r="V18" s="41"/>
      <c r="W18" s="41"/>
      <c r="X18" s="41"/>
      <c r="Y18" s="41"/>
      <c r="Z18" s="41"/>
      <c r="AA18" s="41"/>
      <c r="AB18" s="42"/>
      <c r="AC18" s="42"/>
      <c r="AD18" s="42"/>
      <c r="AE18" s="42"/>
      <c r="AF18" s="42"/>
      <c r="AG18" s="42"/>
    </row>
    <row r="19" spans="1:33" s="11" customFormat="1" ht="15.75" customHeight="1" x14ac:dyDescent="0.35">
      <c r="A19" s="31"/>
      <c r="B19" s="32"/>
      <c r="C19" s="33" t="s">
        <v>10</v>
      </c>
      <c r="D19" s="33"/>
      <c r="E19" s="33"/>
      <c r="F19" s="34" t="s">
        <v>11</v>
      </c>
      <c r="G19" s="35" t="s">
        <v>23</v>
      </c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6">
        <v>941</v>
      </c>
      <c r="V19" s="36"/>
      <c r="W19" s="36"/>
      <c r="X19" s="36"/>
      <c r="Y19" s="36"/>
      <c r="Z19" s="36"/>
      <c r="AA19" s="36"/>
      <c r="AB19" s="12">
        <v>1183.76</v>
      </c>
      <c r="AC19" s="12"/>
      <c r="AD19" s="12"/>
      <c r="AE19" s="12"/>
      <c r="AF19" s="12"/>
      <c r="AG19" s="12"/>
    </row>
    <row r="20" spans="1:33" s="11" customFormat="1" ht="15.75" customHeight="1" x14ac:dyDescent="0.35">
      <c r="A20" s="23"/>
      <c r="B20" s="24" t="s">
        <v>24</v>
      </c>
      <c r="C20" s="43"/>
      <c r="D20" s="43"/>
      <c r="E20" s="43"/>
      <c r="F20" s="28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1"/>
      <c r="V20" s="41"/>
      <c r="W20" s="41"/>
      <c r="X20" s="41"/>
      <c r="Y20" s="41"/>
      <c r="Z20" s="41"/>
      <c r="AA20" s="41"/>
      <c r="AB20" s="42"/>
      <c r="AC20" s="42"/>
      <c r="AD20" s="42"/>
      <c r="AE20" s="42"/>
      <c r="AF20" s="42"/>
      <c r="AG20" s="42"/>
    </row>
    <row r="21" spans="1:33" s="11" customFormat="1" ht="15.75" customHeight="1" x14ac:dyDescent="0.35">
      <c r="A21" s="31"/>
      <c r="B21" s="32"/>
      <c r="C21" s="33" t="s">
        <v>10</v>
      </c>
      <c r="D21" s="33"/>
      <c r="E21" s="33"/>
      <c r="F21" s="34" t="s">
        <v>11</v>
      </c>
      <c r="G21" s="35" t="s">
        <v>25</v>
      </c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6" t="s">
        <v>18</v>
      </c>
      <c r="V21" s="36"/>
      <c r="W21" s="36"/>
      <c r="X21" s="36"/>
      <c r="Y21" s="36"/>
      <c r="Z21" s="36"/>
      <c r="AA21" s="36"/>
      <c r="AB21" s="12">
        <v>72.45</v>
      </c>
      <c r="AC21" s="12"/>
      <c r="AD21" s="12"/>
      <c r="AE21" s="12"/>
      <c r="AF21" s="12"/>
      <c r="AG21" s="12"/>
    </row>
    <row r="22" spans="1:33" s="11" customFormat="1" ht="15.5" x14ac:dyDescent="0.35">
      <c r="A22" s="23"/>
      <c r="B22" s="24" t="s">
        <v>26</v>
      </c>
      <c r="C22" s="43"/>
      <c r="D22" s="43"/>
      <c r="E22" s="43"/>
      <c r="F22" s="28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1"/>
      <c r="V22" s="41"/>
      <c r="W22" s="41"/>
      <c r="X22" s="41"/>
      <c r="Y22" s="41"/>
      <c r="Z22" s="41"/>
      <c r="AA22" s="41"/>
      <c r="AB22" s="42"/>
      <c r="AC22" s="42"/>
      <c r="AD22" s="42"/>
      <c r="AE22" s="42"/>
      <c r="AF22" s="42"/>
      <c r="AG22" s="42"/>
    </row>
    <row r="23" spans="1:33" s="11" customFormat="1" ht="15.75" customHeight="1" x14ac:dyDescent="0.35">
      <c r="A23" s="23"/>
      <c r="B23" s="25"/>
      <c r="C23" s="27" t="s">
        <v>27</v>
      </c>
      <c r="D23" s="27"/>
      <c r="E23" s="27"/>
      <c r="F23" s="28" t="s">
        <v>11</v>
      </c>
      <c r="G23" s="29" t="s">
        <v>28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30" t="s">
        <v>29</v>
      </c>
      <c r="V23" s="30"/>
      <c r="W23" s="30"/>
      <c r="X23" s="30"/>
      <c r="Y23" s="30"/>
      <c r="Z23" s="30"/>
      <c r="AA23" s="30"/>
      <c r="AB23" s="10">
        <v>49.26</v>
      </c>
      <c r="AC23" s="10"/>
      <c r="AD23" s="10"/>
      <c r="AE23" s="10"/>
      <c r="AF23" s="10"/>
      <c r="AG23" s="10"/>
    </row>
    <row r="24" spans="1:33" s="11" customFormat="1" ht="15.75" customHeight="1" x14ac:dyDescent="0.35">
      <c r="A24" s="31"/>
      <c r="B24" s="32"/>
      <c r="C24" s="33">
        <v>14368</v>
      </c>
      <c r="D24" s="33"/>
      <c r="E24" s="33"/>
      <c r="F24" s="34" t="s">
        <v>11</v>
      </c>
      <c r="G24" s="35" t="s">
        <v>30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6" t="s">
        <v>31</v>
      </c>
      <c r="V24" s="36"/>
      <c r="W24" s="36"/>
      <c r="X24" s="36"/>
      <c r="Y24" s="36"/>
      <c r="Z24" s="36"/>
      <c r="AA24" s="36"/>
      <c r="AB24" s="12">
        <v>235.5</v>
      </c>
      <c r="AC24" s="12"/>
      <c r="AD24" s="12"/>
      <c r="AE24" s="12"/>
      <c r="AF24" s="12"/>
      <c r="AG24" s="12"/>
    </row>
    <row r="25" spans="1:33" s="11" customFormat="1" ht="15.75" customHeight="1" x14ac:dyDescent="0.35">
      <c r="A25" s="23"/>
      <c r="B25" s="24" t="s">
        <v>32</v>
      </c>
      <c r="C25" s="43"/>
      <c r="D25" s="43"/>
      <c r="E25" s="43"/>
      <c r="F25" s="28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1"/>
      <c r="V25" s="41"/>
      <c r="W25" s="41"/>
      <c r="X25" s="41"/>
      <c r="Y25" s="41"/>
      <c r="Z25" s="41"/>
      <c r="AA25" s="41"/>
      <c r="AB25" s="42"/>
      <c r="AC25" s="42"/>
      <c r="AD25" s="42"/>
      <c r="AE25" s="42"/>
      <c r="AF25" s="42"/>
      <c r="AG25" s="42"/>
    </row>
    <row r="26" spans="1:33" s="11" customFormat="1" ht="15.75" customHeight="1" x14ac:dyDescent="0.35">
      <c r="A26" s="31"/>
      <c r="B26" s="32"/>
      <c r="C26" s="33">
        <v>14367</v>
      </c>
      <c r="D26" s="33"/>
      <c r="E26" s="33"/>
      <c r="F26" s="34" t="s">
        <v>11</v>
      </c>
      <c r="G26" s="35" t="s">
        <v>33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6" t="s">
        <v>34</v>
      </c>
      <c r="V26" s="36"/>
      <c r="W26" s="36"/>
      <c r="X26" s="36"/>
      <c r="Y26" s="36"/>
      <c r="Z26" s="36"/>
      <c r="AA26" s="36"/>
      <c r="AB26" s="12">
        <v>5177.74</v>
      </c>
      <c r="AC26" s="12"/>
      <c r="AD26" s="12"/>
      <c r="AE26" s="12"/>
      <c r="AF26" s="12"/>
      <c r="AG26" s="12"/>
    </row>
    <row r="27" spans="1:33" s="11" customFormat="1" ht="15.5" x14ac:dyDescent="0.35">
      <c r="A27" s="24"/>
      <c r="B27" s="24" t="s">
        <v>35</v>
      </c>
      <c r="C27" s="43"/>
      <c r="D27" s="43"/>
      <c r="E27" s="43"/>
      <c r="F27" s="28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1"/>
      <c r="V27" s="41"/>
      <c r="W27" s="41"/>
      <c r="X27" s="41"/>
      <c r="Y27" s="41"/>
      <c r="Z27" s="41"/>
      <c r="AA27" s="41"/>
      <c r="AB27" s="42"/>
      <c r="AC27" s="42"/>
      <c r="AD27" s="42"/>
      <c r="AE27" s="42"/>
      <c r="AF27" s="42"/>
      <c r="AG27" s="42"/>
    </row>
    <row r="28" spans="1:33" s="11" customFormat="1" ht="15.75" customHeight="1" x14ac:dyDescent="0.35">
      <c r="A28" s="23"/>
      <c r="B28" s="25"/>
      <c r="C28" s="27" t="s">
        <v>36</v>
      </c>
      <c r="D28" s="27"/>
      <c r="E28" s="27"/>
      <c r="F28" s="28" t="s">
        <v>11</v>
      </c>
      <c r="G28" s="29" t="s">
        <v>37</v>
      </c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30" t="s">
        <v>15</v>
      </c>
      <c r="V28" s="30"/>
      <c r="W28" s="30"/>
      <c r="X28" s="30"/>
      <c r="Y28" s="30"/>
      <c r="Z28" s="30"/>
      <c r="AA28" s="30"/>
      <c r="AB28" s="10">
        <v>495</v>
      </c>
      <c r="AC28" s="10"/>
      <c r="AD28" s="10"/>
      <c r="AE28" s="10"/>
      <c r="AF28" s="10"/>
      <c r="AG28" s="10"/>
    </row>
    <row r="29" spans="1:33" s="11" customFormat="1" ht="15.5" x14ac:dyDescent="0.35">
      <c r="A29" s="31"/>
      <c r="B29" s="32"/>
      <c r="C29" s="33" t="s">
        <v>36</v>
      </c>
      <c r="D29" s="33"/>
      <c r="E29" s="33"/>
      <c r="F29" s="34" t="s">
        <v>11</v>
      </c>
      <c r="G29" s="35" t="s">
        <v>37</v>
      </c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6" t="s">
        <v>38</v>
      </c>
      <c r="V29" s="36"/>
      <c r="W29" s="36"/>
      <c r="X29" s="36"/>
      <c r="Y29" s="36"/>
      <c r="Z29" s="36"/>
      <c r="AA29" s="36"/>
      <c r="AB29" s="12">
        <v>45</v>
      </c>
      <c r="AC29" s="12"/>
      <c r="AD29" s="12"/>
      <c r="AE29" s="12"/>
      <c r="AF29" s="12"/>
      <c r="AG29" s="12"/>
    </row>
    <row r="30" spans="1:33" s="11" customFormat="1" ht="15.5" x14ac:dyDescent="0.35">
      <c r="A30" s="23"/>
      <c r="B30" s="24" t="s">
        <v>39</v>
      </c>
      <c r="C30" s="7"/>
      <c r="D30" s="7"/>
      <c r="E30" s="7"/>
      <c r="F30" s="8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25"/>
      <c r="V30" s="25"/>
      <c r="W30" s="25"/>
      <c r="X30" s="25"/>
      <c r="Y30" s="25"/>
      <c r="Z30" s="25"/>
      <c r="AA30" s="25"/>
      <c r="AB30" s="7"/>
      <c r="AC30" s="26"/>
      <c r="AD30" s="26"/>
      <c r="AE30" s="26"/>
      <c r="AF30" s="26"/>
      <c r="AG30" s="26"/>
    </row>
    <row r="31" spans="1:33" s="11" customFormat="1" ht="15.5" x14ac:dyDescent="0.35">
      <c r="A31" s="31"/>
      <c r="B31" s="32"/>
      <c r="C31" s="33" t="s">
        <v>10</v>
      </c>
      <c r="D31" s="33"/>
      <c r="E31" s="33"/>
      <c r="F31" s="34" t="s">
        <v>11</v>
      </c>
      <c r="G31" s="35" t="s">
        <v>40</v>
      </c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6" t="s">
        <v>41</v>
      </c>
      <c r="V31" s="36"/>
      <c r="W31" s="36"/>
      <c r="X31" s="36"/>
      <c r="Y31" s="36"/>
      <c r="Z31" s="36"/>
      <c r="AA31" s="36"/>
      <c r="AB31" s="12">
        <v>317.68</v>
      </c>
      <c r="AC31" s="12"/>
      <c r="AD31" s="12"/>
      <c r="AE31" s="12"/>
      <c r="AF31" s="12"/>
      <c r="AG31" s="12"/>
    </row>
    <row r="32" spans="1:33" s="11" customFormat="1" ht="15.5" x14ac:dyDescent="0.35">
      <c r="A32" s="24"/>
      <c r="B32" s="24" t="s">
        <v>42</v>
      </c>
      <c r="C32" s="43"/>
      <c r="D32" s="43"/>
      <c r="E32" s="43"/>
      <c r="F32" s="28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1"/>
      <c r="V32" s="41"/>
      <c r="W32" s="41"/>
      <c r="X32" s="41"/>
      <c r="Y32" s="41"/>
      <c r="Z32" s="41"/>
      <c r="AA32" s="41"/>
      <c r="AB32" s="42"/>
      <c r="AC32" s="42"/>
      <c r="AD32" s="42"/>
      <c r="AE32" s="42"/>
      <c r="AF32" s="42"/>
      <c r="AG32" s="42"/>
    </row>
    <row r="33" spans="1:33" s="11" customFormat="1" ht="16" customHeight="1" x14ac:dyDescent="0.35">
      <c r="A33" s="31"/>
      <c r="B33" s="32"/>
      <c r="C33" s="33" t="s">
        <v>10</v>
      </c>
      <c r="D33" s="33"/>
      <c r="E33" s="33"/>
      <c r="F33" s="34" t="s">
        <v>11</v>
      </c>
      <c r="G33" s="35" t="s">
        <v>43</v>
      </c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6"/>
      <c r="V33" s="36"/>
      <c r="W33" s="36"/>
      <c r="X33" s="36"/>
      <c r="Y33" s="36"/>
      <c r="Z33" s="36"/>
      <c r="AA33" s="36"/>
      <c r="AB33" s="12">
        <v>1002</v>
      </c>
      <c r="AC33" s="12"/>
      <c r="AD33" s="12"/>
      <c r="AE33" s="12"/>
      <c r="AF33" s="12"/>
      <c r="AG33" s="12"/>
    </row>
    <row r="34" spans="1:33" s="11" customFormat="1" ht="15.75" customHeight="1" x14ac:dyDescent="0.35">
      <c r="A34" s="23"/>
      <c r="B34" s="24" t="s">
        <v>44</v>
      </c>
      <c r="C34" s="43"/>
      <c r="D34" s="43"/>
      <c r="E34" s="43"/>
      <c r="F34" s="28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1"/>
      <c r="V34" s="41"/>
      <c r="W34" s="41"/>
      <c r="X34" s="41"/>
      <c r="Y34" s="41"/>
      <c r="Z34" s="41"/>
      <c r="AA34" s="41"/>
      <c r="AB34" s="42"/>
      <c r="AC34" s="42"/>
      <c r="AD34" s="42"/>
      <c r="AE34" s="42"/>
      <c r="AF34" s="42"/>
      <c r="AG34" s="42"/>
    </row>
    <row r="35" spans="1:33" s="11" customFormat="1" ht="15.75" customHeight="1" x14ac:dyDescent="0.35">
      <c r="A35" s="31"/>
      <c r="B35" s="32"/>
      <c r="C35" s="33" t="s">
        <v>10</v>
      </c>
      <c r="D35" s="33"/>
      <c r="E35" s="33"/>
      <c r="F35" s="34" t="s">
        <v>11</v>
      </c>
      <c r="G35" s="35" t="s">
        <v>45</v>
      </c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6" t="s">
        <v>41</v>
      </c>
      <c r="V35" s="36"/>
      <c r="W35" s="36"/>
      <c r="X35" s="36"/>
      <c r="Y35" s="36"/>
      <c r="Z35" s="36"/>
      <c r="AA35" s="36"/>
      <c r="AB35" s="12">
        <v>631.20000000000005</v>
      </c>
      <c r="AC35" s="12"/>
      <c r="AD35" s="12"/>
      <c r="AE35" s="12"/>
      <c r="AF35" s="12"/>
      <c r="AG35" s="12"/>
    </row>
    <row r="36" spans="1:33" s="11" customFormat="1" ht="14" x14ac:dyDescent="0.3">
      <c r="A36" s="7" t="s">
        <v>46</v>
      </c>
      <c r="B36" s="7"/>
      <c r="C36" s="7"/>
      <c r="D36" s="7"/>
      <c r="E36" s="7"/>
      <c r="F36" s="8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9" t="s">
        <v>47</v>
      </c>
      <c r="V36" s="9"/>
      <c r="W36" s="9"/>
      <c r="X36" s="9"/>
      <c r="Y36" s="9"/>
      <c r="Z36" s="9"/>
      <c r="AA36" s="9"/>
      <c r="AB36" s="7"/>
      <c r="AC36" s="7"/>
      <c r="AD36" s="7"/>
      <c r="AE36" s="7"/>
      <c r="AF36" s="7"/>
      <c r="AG36" s="7"/>
    </row>
    <row r="37" spans="1:33" s="11" customFormat="1" ht="15.75" customHeight="1" x14ac:dyDescent="0.35">
      <c r="A37" s="31"/>
      <c r="B37" s="32"/>
      <c r="C37" s="33">
        <v>14354</v>
      </c>
      <c r="D37" s="33"/>
      <c r="E37" s="33"/>
      <c r="F37" s="34"/>
      <c r="G37" s="35" t="s">
        <v>48</v>
      </c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6" t="s">
        <v>49</v>
      </c>
      <c r="V37" s="36"/>
      <c r="W37" s="36"/>
      <c r="X37" s="36"/>
      <c r="Y37" s="36"/>
      <c r="Z37" s="36"/>
      <c r="AA37" s="36"/>
      <c r="AB37" s="12">
        <v>700</v>
      </c>
      <c r="AC37" s="12"/>
      <c r="AD37" s="12"/>
      <c r="AE37" s="12"/>
      <c r="AF37" s="12"/>
      <c r="AG37" s="12"/>
    </row>
    <row r="38" spans="1:33" s="11" customFormat="1" ht="15.5" x14ac:dyDescent="0.35">
      <c r="A38" s="7"/>
      <c r="B38" s="7"/>
      <c r="C38" s="7"/>
      <c r="D38" s="7"/>
      <c r="E38" s="7"/>
      <c r="F38" s="28" t="s">
        <v>11</v>
      </c>
      <c r="G38" s="44" t="s">
        <v>50</v>
      </c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5"/>
      <c r="V38" s="45"/>
      <c r="W38" s="45"/>
      <c r="X38" s="45"/>
      <c r="Y38" s="45"/>
      <c r="Z38" s="45"/>
      <c r="AA38" s="45"/>
      <c r="AB38" s="42"/>
      <c r="AC38" s="42"/>
      <c r="AD38" s="42"/>
      <c r="AE38" s="42"/>
      <c r="AF38" s="42"/>
      <c r="AG38" s="42"/>
    </row>
    <row r="39" spans="1:33" s="11" customFormat="1" ht="15.5" x14ac:dyDescent="0.35">
      <c r="A39" s="7"/>
      <c r="B39" s="7"/>
      <c r="C39" s="7"/>
      <c r="D39" s="7"/>
      <c r="E39" s="7"/>
      <c r="F39" s="28"/>
      <c r="G39" s="44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5"/>
      <c r="V39" s="45"/>
      <c r="W39" s="45"/>
      <c r="X39" s="45"/>
      <c r="Y39" s="45"/>
      <c r="Z39" s="45"/>
      <c r="AA39" s="45"/>
      <c r="AB39" s="42"/>
      <c r="AC39" s="42"/>
      <c r="AD39" s="42"/>
      <c r="AE39" s="42"/>
      <c r="AF39" s="42"/>
      <c r="AG39" s="42"/>
    </row>
    <row r="40" spans="1:33" s="11" customFormat="1" ht="15.5" x14ac:dyDescent="0.35">
      <c r="A40" s="1" t="s">
        <v>51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s="11" customFormat="1" ht="14" x14ac:dyDescent="0.3">
      <c r="A41" s="4">
        <v>46252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 s="11" customFormat="1" ht="15.65" customHeight="1" x14ac:dyDescent="0.35">
      <c r="A42" s="7"/>
      <c r="B42" s="7"/>
      <c r="C42" s="7"/>
      <c r="D42" s="7"/>
      <c r="E42" s="7" t="s">
        <v>52</v>
      </c>
      <c r="F42" s="8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9"/>
      <c r="V42" s="9"/>
      <c r="W42" s="9"/>
      <c r="X42" s="9"/>
      <c r="Y42" s="9"/>
      <c r="Z42" s="9"/>
      <c r="AA42" s="9"/>
      <c r="AB42" s="10">
        <f>'[1]July 2026'!AB57:AG57</f>
        <v>258892.23999999953</v>
      </c>
      <c r="AC42" s="10"/>
      <c r="AD42" s="10"/>
      <c r="AE42" s="10"/>
      <c r="AF42" s="10"/>
      <c r="AG42" s="10"/>
    </row>
    <row r="43" spans="1:33" s="11" customFormat="1" ht="13.75" customHeight="1" x14ac:dyDescent="0.35">
      <c r="A43" s="7"/>
      <c r="B43" s="7"/>
      <c r="C43" s="7"/>
      <c r="D43" s="7"/>
      <c r="E43" s="7" t="s">
        <v>53</v>
      </c>
      <c r="F43" s="8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9"/>
      <c r="V43" s="9"/>
      <c r="W43" s="9"/>
      <c r="X43" s="9"/>
      <c r="Y43" s="9"/>
      <c r="Z43" s="9"/>
      <c r="AA43" s="9"/>
      <c r="AB43" s="10">
        <f>SUM(AB48:AG50)</f>
        <v>53600.08</v>
      </c>
      <c r="AC43" s="10"/>
      <c r="AD43" s="10"/>
      <c r="AE43" s="10"/>
      <c r="AF43" s="10"/>
      <c r="AG43" s="10"/>
    </row>
    <row r="44" spans="1:33" s="11" customFormat="1" ht="15.5" hidden="1" x14ac:dyDescent="0.35">
      <c r="A44" s="7"/>
      <c r="B44" s="7"/>
      <c r="C44" s="7"/>
      <c r="D44" s="7"/>
      <c r="E44" s="7" t="s">
        <v>3</v>
      </c>
      <c r="F44" s="8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9"/>
      <c r="V44" s="9"/>
      <c r="W44" s="9"/>
      <c r="X44" s="9"/>
      <c r="Y44" s="9"/>
      <c r="Z44" s="9"/>
      <c r="AA44" s="9"/>
      <c r="AB44" s="10">
        <v>271.57</v>
      </c>
      <c r="AC44" s="10"/>
      <c r="AD44" s="10"/>
      <c r="AE44" s="10"/>
      <c r="AF44" s="10"/>
      <c r="AG44" s="10"/>
    </row>
    <row r="45" spans="1:33" s="11" customFormat="1" ht="15.5" x14ac:dyDescent="0.35">
      <c r="A45" s="7"/>
      <c r="B45" s="7"/>
      <c r="C45" s="7"/>
      <c r="D45" s="7"/>
      <c r="E45" s="7" t="s">
        <v>54</v>
      </c>
      <c r="F45" s="8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9"/>
      <c r="V45" s="9"/>
      <c r="W45" s="9"/>
      <c r="X45" s="9"/>
      <c r="Y45" s="9"/>
      <c r="Z45" s="9"/>
      <c r="AA45" s="9"/>
      <c r="AB45" s="12">
        <f>SUM(AB52:AG55)</f>
        <v>40994.36</v>
      </c>
      <c r="AC45" s="12"/>
      <c r="AD45" s="12"/>
      <c r="AE45" s="12"/>
      <c r="AF45" s="12"/>
      <c r="AG45" s="12"/>
    </row>
    <row r="46" spans="1:33" s="11" customFormat="1" ht="14.5" customHeight="1" thickBot="1" x14ac:dyDescent="0.4">
      <c r="A46" s="7"/>
      <c r="B46" s="7"/>
      <c r="C46" s="7"/>
      <c r="D46" s="7"/>
      <c r="E46" s="15" t="s">
        <v>55</v>
      </c>
      <c r="F46" s="16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7"/>
      <c r="V46" s="17"/>
      <c r="W46" s="17"/>
      <c r="X46" s="17"/>
      <c r="Y46" s="17"/>
      <c r="Z46" s="17"/>
      <c r="AA46" s="17"/>
      <c r="AB46" s="46">
        <f>+AB42+AB43+AB44-AB45</f>
        <v>271769.52999999956</v>
      </c>
      <c r="AC46" s="46"/>
      <c r="AD46" s="46"/>
      <c r="AE46" s="46"/>
      <c r="AF46" s="46"/>
      <c r="AG46" s="46"/>
    </row>
    <row r="47" spans="1:33" s="11" customFormat="1" ht="14.25" customHeight="1" thickTop="1" x14ac:dyDescent="0.3">
      <c r="A47" s="20" t="s">
        <v>56</v>
      </c>
      <c r="B47" s="20"/>
      <c r="C47" s="20"/>
      <c r="D47" s="20"/>
      <c r="E47" s="20"/>
      <c r="F47" s="21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2"/>
      <c r="V47" s="22"/>
      <c r="W47" s="22"/>
      <c r="X47" s="22"/>
      <c r="Y47" s="22"/>
      <c r="Z47" s="22"/>
      <c r="AA47" s="22"/>
      <c r="AB47" s="20"/>
      <c r="AC47" s="20"/>
      <c r="AD47" s="20"/>
      <c r="AE47" s="20"/>
      <c r="AF47" s="20"/>
      <c r="AG47" s="20"/>
    </row>
    <row r="48" spans="1:33" s="11" customFormat="1" ht="15.75" customHeight="1" x14ac:dyDescent="0.35">
      <c r="A48" s="23"/>
      <c r="B48" s="47">
        <v>46209</v>
      </c>
      <c r="C48" s="47"/>
      <c r="D48" s="47"/>
      <c r="E48" s="47"/>
      <c r="F48" s="28" t="s">
        <v>11</v>
      </c>
      <c r="G48" s="29" t="s">
        <v>57</v>
      </c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30" t="s">
        <v>58</v>
      </c>
      <c r="V48" s="30"/>
      <c r="W48" s="30"/>
      <c r="X48" s="30"/>
      <c r="Y48" s="30"/>
      <c r="Z48" s="30"/>
      <c r="AA48" s="30"/>
      <c r="AB48" s="10">
        <v>31827.119999999999</v>
      </c>
      <c r="AC48" s="10"/>
      <c r="AD48" s="10"/>
      <c r="AE48" s="10"/>
      <c r="AF48" s="10"/>
      <c r="AG48" s="10"/>
    </row>
    <row r="49" spans="1:33" s="11" customFormat="1" ht="15.75" customHeight="1" x14ac:dyDescent="0.35">
      <c r="A49" s="23"/>
      <c r="B49" s="47">
        <v>46218</v>
      </c>
      <c r="C49" s="47"/>
      <c r="D49" s="47"/>
      <c r="E49" s="47"/>
      <c r="F49" s="28" t="s">
        <v>11</v>
      </c>
      <c r="G49" s="29" t="s">
        <v>57</v>
      </c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30" t="s">
        <v>59</v>
      </c>
      <c r="V49" s="30"/>
      <c r="W49" s="30"/>
      <c r="X49" s="30"/>
      <c r="Y49" s="30"/>
      <c r="Z49" s="30"/>
      <c r="AA49" s="30"/>
      <c r="AB49" s="10">
        <v>1.03</v>
      </c>
      <c r="AC49" s="10"/>
      <c r="AD49" s="10"/>
      <c r="AE49" s="10"/>
      <c r="AF49" s="10"/>
      <c r="AG49" s="10"/>
    </row>
    <row r="50" spans="1:33" s="11" customFormat="1" ht="15.75" customHeight="1" x14ac:dyDescent="0.35">
      <c r="A50" s="31"/>
      <c r="B50" s="48">
        <v>46230</v>
      </c>
      <c r="C50" s="48"/>
      <c r="D50" s="48"/>
      <c r="E50" s="48"/>
      <c r="F50" s="34" t="s">
        <v>11</v>
      </c>
      <c r="G50" s="35" t="s">
        <v>60</v>
      </c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6" t="s">
        <v>61</v>
      </c>
      <c r="V50" s="36"/>
      <c r="W50" s="36"/>
      <c r="X50" s="36"/>
      <c r="Y50" s="36"/>
      <c r="Z50" s="36"/>
      <c r="AA50" s="36"/>
      <c r="AB50" s="12">
        <v>21771.93</v>
      </c>
      <c r="AC50" s="12"/>
      <c r="AD50" s="12"/>
      <c r="AE50" s="12"/>
      <c r="AF50" s="12"/>
      <c r="AG50" s="12"/>
    </row>
    <row r="51" spans="1:33" s="11" customFormat="1" ht="14.25" customHeight="1" x14ac:dyDescent="0.3">
      <c r="A51" s="7" t="s">
        <v>62</v>
      </c>
      <c r="B51" s="7"/>
      <c r="C51" s="7"/>
      <c r="D51" s="7"/>
      <c r="E51" s="7"/>
      <c r="F51" s="8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9"/>
      <c r="V51" s="9"/>
      <c r="W51" s="9"/>
      <c r="X51" s="9"/>
      <c r="Y51" s="9"/>
      <c r="Z51" s="9"/>
      <c r="AA51" s="9"/>
      <c r="AB51" s="7"/>
      <c r="AC51" s="7"/>
      <c r="AD51" s="7"/>
      <c r="AE51" s="7"/>
      <c r="AF51" s="7"/>
      <c r="AG51" s="7"/>
    </row>
    <row r="52" spans="1:33" s="11" customFormat="1" ht="15.75" customHeight="1" x14ac:dyDescent="0.35">
      <c r="A52" s="23"/>
      <c r="B52" s="47">
        <v>46217</v>
      </c>
      <c r="C52" s="47"/>
      <c r="D52" s="47"/>
      <c r="E52" s="47"/>
      <c r="F52" s="28" t="s">
        <v>11</v>
      </c>
      <c r="G52" s="29" t="s">
        <v>63</v>
      </c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30" t="s">
        <v>64</v>
      </c>
      <c r="V52" s="30"/>
      <c r="W52" s="30"/>
      <c r="X52" s="30"/>
      <c r="Y52" s="30"/>
      <c r="Z52" s="30"/>
      <c r="AA52" s="30"/>
      <c r="AB52" s="10">
        <v>3714.5</v>
      </c>
      <c r="AC52" s="10"/>
      <c r="AD52" s="10"/>
      <c r="AE52" s="10"/>
      <c r="AF52" s="10"/>
      <c r="AG52" s="10"/>
    </row>
    <row r="53" spans="1:33" s="11" customFormat="1" ht="15.75" customHeight="1" x14ac:dyDescent="0.35">
      <c r="A53" s="23"/>
      <c r="B53" s="47">
        <v>46217</v>
      </c>
      <c r="C53" s="47"/>
      <c r="D53" s="47"/>
      <c r="E53" s="47"/>
      <c r="F53" s="28" t="s">
        <v>11</v>
      </c>
      <c r="G53" s="29" t="s">
        <v>65</v>
      </c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30" t="s">
        <v>66</v>
      </c>
      <c r="V53" s="30"/>
      <c r="W53" s="30"/>
      <c r="X53" s="30"/>
      <c r="Y53" s="30"/>
      <c r="Z53" s="30"/>
      <c r="AA53" s="30"/>
      <c r="AB53" s="10">
        <v>5177.74</v>
      </c>
      <c r="AC53" s="10"/>
      <c r="AD53" s="10"/>
      <c r="AE53" s="10"/>
      <c r="AF53" s="10"/>
      <c r="AG53" s="10"/>
    </row>
    <row r="54" spans="1:33" s="11" customFormat="1" ht="15.75" customHeight="1" x14ac:dyDescent="0.35">
      <c r="A54" s="23"/>
      <c r="B54" s="47">
        <v>46218</v>
      </c>
      <c r="C54" s="47"/>
      <c r="D54" s="47"/>
      <c r="E54" s="47"/>
      <c r="F54" s="28" t="s">
        <v>11</v>
      </c>
      <c r="G54" s="29" t="s">
        <v>63</v>
      </c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30" t="s">
        <v>58</v>
      </c>
      <c r="V54" s="30"/>
      <c r="W54" s="30"/>
      <c r="X54" s="30"/>
      <c r="Y54" s="30"/>
      <c r="Z54" s="30"/>
      <c r="AA54" s="30"/>
      <c r="AB54" s="10">
        <v>31827.119999999999</v>
      </c>
      <c r="AC54" s="10"/>
      <c r="AD54" s="10"/>
      <c r="AE54" s="10"/>
      <c r="AF54" s="10"/>
      <c r="AG54" s="10"/>
    </row>
    <row r="55" spans="1:33" s="11" customFormat="1" ht="14.25" customHeight="1" x14ac:dyDescent="0.35">
      <c r="A55" s="31"/>
      <c r="B55" s="48">
        <v>46232</v>
      </c>
      <c r="C55" s="48"/>
      <c r="D55" s="48"/>
      <c r="E55" s="48"/>
      <c r="F55" s="34" t="s">
        <v>11</v>
      </c>
      <c r="G55" s="35" t="s">
        <v>67</v>
      </c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49" t="s">
        <v>68</v>
      </c>
      <c r="V55" s="49"/>
      <c r="W55" s="49"/>
      <c r="X55" s="49"/>
      <c r="Y55" s="49"/>
      <c r="Z55" s="49"/>
      <c r="AA55" s="49"/>
      <c r="AB55" s="12">
        <v>275</v>
      </c>
      <c r="AC55" s="12"/>
      <c r="AD55" s="12"/>
      <c r="AE55" s="12"/>
      <c r="AF55" s="12"/>
      <c r="AG55" s="12"/>
    </row>
    <row r="56" spans="1:33" s="11" customFormat="1" ht="15.5" x14ac:dyDescent="0.35">
      <c r="A56" s="7"/>
      <c r="B56" s="7"/>
      <c r="C56" s="7"/>
      <c r="D56" s="7"/>
      <c r="E56" s="7"/>
      <c r="F56" s="28" t="s">
        <v>11</v>
      </c>
      <c r="G56" s="44" t="s">
        <v>50</v>
      </c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5"/>
      <c r="V56" s="45"/>
      <c r="W56" s="45"/>
      <c r="X56" s="45"/>
      <c r="Y56" s="45"/>
      <c r="Z56" s="45"/>
      <c r="AA56" s="45"/>
      <c r="AB56" s="42"/>
      <c r="AC56" s="42"/>
      <c r="AD56" s="42"/>
      <c r="AE56" s="42"/>
      <c r="AF56" s="42"/>
      <c r="AG56" s="42"/>
    </row>
    <row r="57" spans="1:33" s="11" customFormat="1" ht="15.5" x14ac:dyDescent="0.35">
      <c r="A57" s="7"/>
      <c r="B57" s="24"/>
      <c r="C57" s="7"/>
      <c r="D57" s="7"/>
      <c r="E57" s="7"/>
      <c r="F57" s="28"/>
      <c r="G57" s="44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5"/>
      <c r="V57" s="45"/>
      <c r="W57" s="45"/>
      <c r="X57" s="45"/>
      <c r="Y57" s="45"/>
      <c r="Z57" s="45"/>
      <c r="AA57" s="45"/>
      <c r="AB57" s="42"/>
      <c r="AC57" s="42"/>
      <c r="AD57" s="42"/>
      <c r="AE57" s="42"/>
      <c r="AF57" s="42"/>
      <c r="AG57" s="42"/>
    </row>
    <row r="58" spans="1:33" s="11" customFormat="1" ht="15.5" x14ac:dyDescent="0.35">
      <c r="A58" s="1" t="s">
        <v>69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s="11" customFormat="1" ht="14" x14ac:dyDescent="0.3">
      <c r="A59" s="4">
        <v>46252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 s="11" customFormat="1" ht="14.25" customHeight="1" x14ac:dyDescent="0.35">
      <c r="A60" s="7"/>
      <c r="B60" s="7"/>
      <c r="C60" s="7"/>
      <c r="D60" s="7"/>
      <c r="E60" s="7" t="s">
        <v>70</v>
      </c>
      <c r="F60" s="8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9"/>
      <c r="V60" s="9"/>
      <c r="W60" s="9"/>
      <c r="X60" s="9"/>
      <c r="Y60" s="9"/>
      <c r="Z60" s="9"/>
      <c r="AA60" s="9"/>
      <c r="AB60" s="10">
        <f>'[1]July 2026'!AB73:AG73</f>
        <v>125867.08000000016</v>
      </c>
      <c r="AC60" s="10"/>
      <c r="AD60" s="10"/>
      <c r="AE60" s="10"/>
      <c r="AF60" s="10"/>
      <c r="AG60" s="10"/>
    </row>
    <row r="61" spans="1:33" s="11" customFormat="1" ht="14.25" customHeight="1" x14ac:dyDescent="0.35">
      <c r="A61" s="7"/>
      <c r="B61" s="7"/>
      <c r="C61" s="7"/>
      <c r="D61" s="7"/>
      <c r="E61" s="7" t="s">
        <v>71</v>
      </c>
      <c r="F61" s="8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9"/>
      <c r="V61" s="9"/>
      <c r="W61" s="9"/>
      <c r="X61" s="9"/>
      <c r="Y61" s="9"/>
      <c r="Z61" s="9"/>
      <c r="AA61" s="9"/>
      <c r="AB61" s="10">
        <f>SUM(AB66:AG76)</f>
        <v>37735.819999999992</v>
      </c>
      <c r="AC61" s="10"/>
      <c r="AD61" s="10"/>
      <c r="AE61" s="10"/>
      <c r="AF61" s="10"/>
      <c r="AG61" s="10"/>
    </row>
    <row r="62" spans="1:33" s="11" customFormat="1" ht="15" customHeight="1" x14ac:dyDescent="0.35">
      <c r="A62" s="7"/>
      <c r="B62" s="7"/>
      <c r="C62" s="7"/>
      <c r="D62" s="7"/>
      <c r="E62" s="7" t="s">
        <v>3</v>
      </c>
      <c r="F62" s="8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9"/>
      <c r="V62" s="9"/>
      <c r="W62" s="9"/>
      <c r="X62" s="9"/>
      <c r="Y62" s="9"/>
      <c r="Z62" s="9"/>
      <c r="AA62" s="9"/>
      <c r="AB62" s="10">
        <v>102.28</v>
      </c>
      <c r="AC62" s="10"/>
      <c r="AD62" s="10"/>
      <c r="AE62" s="10"/>
      <c r="AF62" s="10"/>
      <c r="AG62" s="10"/>
    </row>
    <row r="63" spans="1:33" s="11" customFormat="1" ht="15.5" x14ac:dyDescent="0.35">
      <c r="A63" s="7"/>
      <c r="B63" s="7"/>
      <c r="C63" s="7"/>
      <c r="D63" s="7"/>
      <c r="E63" s="7" t="s">
        <v>72</v>
      </c>
      <c r="F63" s="8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9"/>
      <c r="V63" s="9"/>
      <c r="W63" s="9"/>
      <c r="X63" s="9"/>
      <c r="Y63" s="9"/>
      <c r="Z63" s="9"/>
      <c r="AA63" s="9"/>
      <c r="AB63" s="12">
        <f>SUM(AB78:AG78)</f>
        <v>10000</v>
      </c>
      <c r="AC63" s="12"/>
      <c r="AD63" s="12"/>
      <c r="AE63" s="12"/>
      <c r="AF63" s="12"/>
      <c r="AG63" s="12"/>
    </row>
    <row r="64" spans="1:33" s="11" customFormat="1" ht="14.25" customHeight="1" thickBot="1" x14ac:dyDescent="0.4">
      <c r="A64" s="7"/>
      <c r="B64" s="7"/>
      <c r="C64" s="7"/>
      <c r="D64" s="7"/>
      <c r="E64" s="15" t="s">
        <v>73</v>
      </c>
      <c r="F64" s="16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7"/>
      <c r="V64" s="17"/>
      <c r="W64" s="17"/>
      <c r="X64" s="17"/>
      <c r="Y64" s="17"/>
      <c r="Z64" s="17"/>
      <c r="AA64" s="17"/>
      <c r="AB64" s="46">
        <f>+AB60+AB61+AB62-AB63</f>
        <v>153705.18000000014</v>
      </c>
      <c r="AC64" s="46"/>
      <c r="AD64" s="46"/>
      <c r="AE64" s="46"/>
      <c r="AF64" s="46"/>
      <c r="AG64" s="46"/>
    </row>
    <row r="65" spans="1:33" s="11" customFormat="1" ht="14.5" thickTop="1" x14ac:dyDescent="0.3">
      <c r="A65" s="20" t="s">
        <v>74</v>
      </c>
      <c r="B65" s="20"/>
      <c r="C65" s="20"/>
      <c r="D65" s="20"/>
      <c r="E65" s="20"/>
      <c r="F65" s="21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2"/>
      <c r="V65" s="22"/>
      <c r="W65" s="22"/>
      <c r="X65" s="22"/>
      <c r="Y65" s="22"/>
      <c r="Z65" s="22"/>
      <c r="AA65" s="22"/>
      <c r="AB65" s="20"/>
      <c r="AC65" s="20"/>
      <c r="AD65" s="20"/>
      <c r="AE65" s="20"/>
      <c r="AF65" s="20"/>
      <c r="AG65" s="20"/>
    </row>
    <row r="66" spans="1:33" s="11" customFormat="1" ht="14.25" customHeight="1" x14ac:dyDescent="0.3">
      <c r="A66" s="7"/>
      <c r="B66" s="24" t="s">
        <v>75</v>
      </c>
      <c r="C66" s="7"/>
      <c r="D66" s="7"/>
      <c r="E66" s="7"/>
      <c r="F66" s="8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9"/>
      <c r="V66" s="9"/>
      <c r="W66" s="9"/>
      <c r="X66" s="9"/>
      <c r="Y66" s="9"/>
      <c r="Z66" s="9"/>
      <c r="AA66" s="9"/>
      <c r="AB66" s="7"/>
      <c r="AC66" s="7"/>
      <c r="AD66" s="7"/>
      <c r="AE66" s="7"/>
      <c r="AF66" s="7"/>
      <c r="AG66" s="7"/>
    </row>
    <row r="67" spans="1:33" s="11" customFormat="1" ht="14" customHeight="1" x14ac:dyDescent="0.35">
      <c r="A67" s="23"/>
      <c r="B67" s="47" t="s">
        <v>36</v>
      </c>
      <c r="C67" s="47"/>
      <c r="D67" s="47"/>
      <c r="E67" s="47"/>
      <c r="F67" s="28" t="s">
        <v>11</v>
      </c>
      <c r="G67" s="29" t="s">
        <v>76</v>
      </c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50" t="s">
        <v>77</v>
      </c>
      <c r="V67" s="50"/>
      <c r="W67" s="50"/>
      <c r="X67" s="50"/>
      <c r="Y67" s="50"/>
      <c r="Z67" s="50"/>
      <c r="AA67" s="50"/>
      <c r="AB67" s="10">
        <v>3714.5</v>
      </c>
      <c r="AC67" s="10"/>
      <c r="AD67" s="10"/>
      <c r="AE67" s="10"/>
      <c r="AF67" s="10"/>
      <c r="AG67" s="10"/>
    </row>
    <row r="68" spans="1:33" s="11" customFormat="1" ht="14" customHeight="1" x14ac:dyDescent="0.35">
      <c r="A68" s="23"/>
      <c r="B68" s="47" t="s">
        <v>36</v>
      </c>
      <c r="C68" s="47"/>
      <c r="D68" s="47"/>
      <c r="E68" s="47"/>
      <c r="F68" s="28" t="s">
        <v>11</v>
      </c>
      <c r="G68" s="29" t="s">
        <v>76</v>
      </c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50" t="s">
        <v>77</v>
      </c>
      <c r="V68" s="50"/>
      <c r="W68" s="50"/>
      <c r="X68" s="50"/>
      <c r="Y68" s="50"/>
      <c r="Z68" s="50"/>
      <c r="AA68" s="50"/>
      <c r="AB68" s="10">
        <v>31827.119999999999</v>
      </c>
      <c r="AC68" s="10"/>
      <c r="AD68" s="10"/>
      <c r="AE68" s="10"/>
      <c r="AF68" s="10"/>
      <c r="AG68" s="10"/>
    </row>
    <row r="69" spans="1:33" s="11" customFormat="1" ht="14" customHeight="1" x14ac:dyDescent="0.35">
      <c r="A69" s="23"/>
      <c r="B69" s="47">
        <v>46217</v>
      </c>
      <c r="C69" s="47"/>
      <c r="D69" s="47"/>
      <c r="E69" s="47"/>
      <c r="F69" s="28" t="s">
        <v>11</v>
      </c>
      <c r="G69" s="29" t="s">
        <v>78</v>
      </c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50" t="s">
        <v>79</v>
      </c>
      <c r="V69" s="50"/>
      <c r="W69" s="50"/>
      <c r="X69" s="50"/>
      <c r="Y69" s="50"/>
      <c r="Z69" s="50"/>
      <c r="AA69" s="50"/>
      <c r="AB69" s="10">
        <v>989.2</v>
      </c>
      <c r="AC69" s="10"/>
      <c r="AD69" s="10"/>
      <c r="AE69" s="10"/>
      <c r="AF69" s="10"/>
      <c r="AG69" s="10"/>
    </row>
    <row r="70" spans="1:33" s="11" customFormat="1" ht="14.25" customHeight="1" x14ac:dyDescent="0.35">
      <c r="A70" s="31"/>
      <c r="B70" s="48">
        <v>46206</v>
      </c>
      <c r="C70" s="48"/>
      <c r="D70" s="48"/>
      <c r="E70" s="48"/>
      <c r="F70" s="34" t="s">
        <v>11</v>
      </c>
      <c r="G70" s="35" t="s">
        <v>80</v>
      </c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49" t="s">
        <v>81</v>
      </c>
      <c r="V70" s="49"/>
      <c r="W70" s="49"/>
      <c r="X70" s="49"/>
      <c r="Y70" s="49"/>
      <c r="Z70" s="49"/>
      <c r="AA70" s="49"/>
      <c r="AB70" s="12">
        <v>1157</v>
      </c>
      <c r="AC70" s="12"/>
      <c r="AD70" s="12"/>
      <c r="AE70" s="12"/>
      <c r="AF70" s="12"/>
      <c r="AG70" s="12"/>
    </row>
    <row r="71" spans="1:33" s="11" customFormat="1" ht="14.25" customHeight="1" x14ac:dyDescent="0.35">
      <c r="A71" s="23"/>
      <c r="B71" s="24" t="s">
        <v>82</v>
      </c>
      <c r="C71" s="51"/>
      <c r="D71" s="51"/>
      <c r="E71" s="51"/>
      <c r="F71" s="28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5"/>
      <c r="V71" s="45"/>
      <c r="W71" s="45"/>
      <c r="X71" s="45"/>
      <c r="Y71" s="45"/>
      <c r="Z71" s="45"/>
      <c r="AA71" s="45"/>
      <c r="AB71" s="42"/>
      <c r="AC71" s="42"/>
      <c r="AD71" s="42"/>
      <c r="AE71" s="42"/>
      <c r="AF71" s="42"/>
      <c r="AG71" s="42"/>
    </row>
    <row r="72" spans="1:33" s="11" customFormat="1" ht="14" customHeight="1" x14ac:dyDescent="0.35">
      <c r="A72" s="23"/>
      <c r="B72" s="47">
        <v>46218</v>
      </c>
      <c r="C72" s="47"/>
      <c r="D72" s="47"/>
      <c r="E72" s="47"/>
      <c r="F72" s="28" t="s">
        <v>11</v>
      </c>
      <c r="G72" s="29" t="s">
        <v>83</v>
      </c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50" t="s">
        <v>84</v>
      </c>
      <c r="V72" s="50"/>
      <c r="W72" s="50"/>
      <c r="X72" s="50"/>
      <c r="Y72" s="50"/>
      <c r="Z72" s="50"/>
      <c r="AA72" s="50"/>
      <c r="AB72" s="10">
        <v>35</v>
      </c>
      <c r="AC72" s="10"/>
      <c r="AD72" s="10"/>
      <c r="AE72" s="10"/>
      <c r="AF72" s="10"/>
      <c r="AG72" s="10"/>
    </row>
    <row r="73" spans="1:33" s="11" customFormat="1" ht="14" customHeight="1" x14ac:dyDescent="0.35">
      <c r="A73" s="31"/>
      <c r="B73" s="48">
        <v>46218</v>
      </c>
      <c r="C73" s="48"/>
      <c r="D73" s="48"/>
      <c r="E73" s="48"/>
      <c r="F73" s="34" t="s">
        <v>11</v>
      </c>
      <c r="G73" s="35" t="s">
        <v>85</v>
      </c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49" t="s">
        <v>86</v>
      </c>
      <c r="V73" s="49"/>
      <c r="W73" s="49"/>
      <c r="X73" s="49"/>
      <c r="Y73" s="49"/>
      <c r="Z73" s="49"/>
      <c r="AA73" s="49"/>
      <c r="AB73" s="12">
        <v>3</v>
      </c>
      <c r="AC73" s="12"/>
      <c r="AD73" s="12"/>
      <c r="AE73" s="12"/>
      <c r="AF73" s="12"/>
      <c r="AG73" s="12"/>
    </row>
    <row r="74" spans="1:33" s="11" customFormat="1" ht="14" customHeight="1" x14ac:dyDescent="0.35">
      <c r="A74" s="23"/>
      <c r="B74" s="24" t="s">
        <v>82</v>
      </c>
      <c r="C74" s="51"/>
      <c r="D74" s="51"/>
      <c r="E74" s="51"/>
      <c r="F74" s="28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5"/>
      <c r="V74" s="45"/>
      <c r="W74" s="45"/>
      <c r="X74" s="45"/>
      <c r="Y74" s="45"/>
      <c r="Z74" s="45"/>
      <c r="AA74" s="45"/>
      <c r="AB74" s="42"/>
      <c r="AC74" s="42"/>
      <c r="AD74" s="42"/>
      <c r="AE74" s="42"/>
      <c r="AF74" s="42"/>
      <c r="AG74" s="42"/>
    </row>
    <row r="75" spans="1:33" s="11" customFormat="1" ht="14" customHeight="1" x14ac:dyDescent="0.35">
      <c r="A75" s="23"/>
      <c r="B75" s="47">
        <v>46218</v>
      </c>
      <c r="C75" s="47"/>
      <c r="D75" s="47"/>
      <c r="E75" s="47"/>
      <c r="F75" s="28" t="s">
        <v>11</v>
      </c>
      <c r="G75" s="29" t="s">
        <v>83</v>
      </c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50" t="s">
        <v>87</v>
      </c>
      <c r="V75" s="50"/>
      <c r="W75" s="50"/>
      <c r="X75" s="50"/>
      <c r="Y75" s="50"/>
      <c r="Z75" s="50"/>
      <c r="AA75" s="50"/>
      <c r="AB75" s="10">
        <v>5</v>
      </c>
      <c r="AC75" s="10"/>
      <c r="AD75" s="10"/>
      <c r="AE75" s="10"/>
      <c r="AF75" s="10"/>
      <c r="AG75" s="10"/>
    </row>
    <row r="76" spans="1:33" s="11" customFormat="1" ht="14.25" customHeight="1" x14ac:dyDescent="0.35">
      <c r="A76" s="31"/>
      <c r="B76" s="48">
        <v>46218</v>
      </c>
      <c r="C76" s="48"/>
      <c r="D76" s="48"/>
      <c r="E76" s="48"/>
      <c r="F76" s="34" t="s">
        <v>11</v>
      </c>
      <c r="G76" s="35" t="s">
        <v>85</v>
      </c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49" t="s">
        <v>87</v>
      </c>
      <c r="V76" s="49"/>
      <c r="W76" s="49"/>
      <c r="X76" s="49"/>
      <c r="Y76" s="49"/>
      <c r="Z76" s="49"/>
      <c r="AA76" s="49"/>
      <c r="AB76" s="12">
        <v>5</v>
      </c>
      <c r="AC76" s="12"/>
      <c r="AD76" s="12"/>
      <c r="AE76" s="12"/>
      <c r="AF76" s="12"/>
      <c r="AG76" s="12"/>
    </row>
    <row r="77" spans="1:33" s="11" customFormat="1" ht="14.25" customHeight="1" x14ac:dyDescent="0.3">
      <c r="A77" s="7" t="s">
        <v>88</v>
      </c>
      <c r="B77" s="7"/>
      <c r="C77" s="7"/>
      <c r="D77" s="7"/>
      <c r="E77" s="7"/>
      <c r="F77" s="8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9"/>
      <c r="V77" s="9"/>
      <c r="W77" s="9"/>
      <c r="X77" s="9"/>
      <c r="Y77" s="9"/>
      <c r="Z77" s="9"/>
      <c r="AA77" s="9"/>
      <c r="AB77" s="7"/>
      <c r="AC77" s="7"/>
      <c r="AD77" s="7"/>
      <c r="AE77" s="7"/>
      <c r="AF77" s="7"/>
      <c r="AG77" s="7"/>
    </row>
    <row r="78" spans="1:33" s="11" customFormat="1" ht="14" customHeight="1" x14ac:dyDescent="0.35">
      <c r="A78" s="31"/>
      <c r="B78" s="48" t="s">
        <v>36</v>
      </c>
      <c r="C78" s="48"/>
      <c r="D78" s="48"/>
      <c r="E78" s="48"/>
      <c r="F78" s="34" t="s">
        <v>11</v>
      </c>
      <c r="G78" s="35" t="s">
        <v>89</v>
      </c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49" t="s">
        <v>90</v>
      </c>
      <c r="V78" s="49"/>
      <c r="W78" s="49"/>
      <c r="X78" s="49"/>
      <c r="Y78" s="49"/>
      <c r="Z78" s="49"/>
      <c r="AA78" s="49"/>
      <c r="AB78" s="12">
        <v>10000</v>
      </c>
      <c r="AC78" s="12"/>
      <c r="AD78" s="12"/>
      <c r="AE78" s="12"/>
      <c r="AF78" s="12"/>
      <c r="AG78" s="12"/>
    </row>
    <row r="79" spans="1:33" s="11" customFormat="1" ht="15.5" x14ac:dyDescent="0.35">
      <c r="A79" s="7"/>
      <c r="B79" s="7"/>
      <c r="C79" s="7"/>
      <c r="D79" s="7"/>
      <c r="E79" s="7"/>
      <c r="F79" s="28" t="s">
        <v>11</v>
      </c>
      <c r="G79" s="52" t="s">
        <v>50</v>
      </c>
      <c r="H79" s="53"/>
      <c r="I79" s="53"/>
      <c r="J79" s="53"/>
      <c r="K79" s="53"/>
      <c r="L79" s="53"/>
      <c r="M79" s="53"/>
      <c r="N79" s="53"/>
      <c r="O79" s="40"/>
      <c r="P79" s="40"/>
      <c r="Q79" s="40"/>
      <c r="R79" s="40"/>
      <c r="S79" s="40"/>
      <c r="T79" s="40"/>
      <c r="U79" s="45"/>
      <c r="V79" s="45"/>
      <c r="W79" s="45"/>
      <c r="X79" s="45"/>
      <c r="Y79" s="45"/>
      <c r="Z79" s="45"/>
      <c r="AA79" s="45"/>
      <c r="AB79" s="42"/>
      <c r="AC79" s="42"/>
      <c r="AD79" s="42"/>
      <c r="AE79" s="42"/>
      <c r="AF79" s="42"/>
      <c r="AG79" s="42"/>
    </row>
    <row r="80" spans="1:33" s="11" customFormat="1" ht="14.5" customHeight="1" x14ac:dyDescent="0.35">
      <c r="A80" s="7"/>
      <c r="B80" s="7"/>
      <c r="C80" s="7"/>
      <c r="D80" s="7"/>
      <c r="E80" s="7"/>
      <c r="F80" s="28"/>
      <c r="G80" s="44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5"/>
      <c r="V80" s="45"/>
      <c r="W80" s="45"/>
      <c r="X80" s="45"/>
      <c r="Y80" s="45"/>
      <c r="Z80" s="45"/>
      <c r="AA80" s="45"/>
      <c r="AB80" s="42"/>
      <c r="AC80" s="42"/>
      <c r="AD80" s="42"/>
      <c r="AE80" s="42"/>
      <c r="AF80" s="42"/>
      <c r="AG80" s="42"/>
    </row>
    <row r="81" spans="1:33" s="11" customFormat="1" ht="14.25" customHeight="1" x14ac:dyDescent="0.35">
      <c r="A81" s="1" t="s">
        <v>91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s="11" customFormat="1" ht="14.25" customHeight="1" x14ac:dyDescent="0.3">
      <c r="A82" s="4">
        <v>46252</v>
      </c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 s="11" customFormat="1" ht="14.25" customHeight="1" x14ac:dyDescent="0.35">
      <c r="A83" s="7"/>
      <c r="B83" s="7"/>
      <c r="C83" s="7"/>
      <c r="D83" s="7"/>
      <c r="E83" s="7" t="s">
        <v>92</v>
      </c>
      <c r="F83" s="8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9"/>
      <c r="V83" s="9"/>
      <c r="W83" s="9"/>
      <c r="X83" s="9"/>
      <c r="Y83" s="9"/>
      <c r="Z83" s="9"/>
      <c r="AA83" s="9"/>
      <c r="AB83" s="10">
        <f>'[1]July 2026'!AB93:AG93</f>
        <v>11806.56000000001</v>
      </c>
      <c r="AC83" s="10"/>
      <c r="AD83" s="10"/>
      <c r="AE83" s="10"/>
      <c r="AF83" s="10"/>
      <c r="AG83" s="10"/>
    </row>
    <row r="84" spans="1:33" s="11" customFormat="1" ht="14.25" customHeight="1" x14ac:dyDescent="0.35">
      <c r="A84" s="7"/>
      <c r="B84" s="7"/>
      <c r="C84" s="7"/>
      <c r="D84" s="7"/>
      <c r="E84" s="7" t="s">
        <v>2</v>
      </c>
      <c r="F84" s="8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9"/>
      <c r="V84" s="9"/>
      <c r="W84" s="9"/>
      <c r="X84" s="9"/>
      <c r="Y84" s="9"/>
      <c r="Z84" s="9"/>
      <c r="AA84" s="9"/>
      <c r="AB84" s="10">
        <f>SUM(AB92:AG92)</f>
        <v>0</v>
      </c>
      <c r="AC84" s="10"/>
      <c r="AD84" s="10"/>
      <c r="AE84" s="10"/>
      <c r="AF84" s="10"/>
      <c r="AG84" s="10"/>
    </row>
    <row r="85" spans="1:33" s="11" customFormat="1" ht="14.25" customHeight="1" x14ac:dyDescent="0.35">
      <c r="A85" s="7"/>
      <c r="B85" s="7"/>
      <c r="C85" s="7"/>
      <c r="D85" s="7"/>
      <c r="E85" s="7" t="s">
        <v>3</v>
      </c>
      <c r="F85" s="8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9"/>
      <c r="V85" s="9"/>
      <c r="W85" s="9"/>
      <c r="X85" s="9"/>
      <c r="Y85" s="9"/>
      <c r="Z85" s="9"/>
      <c r="AA85" s="9"/>
      <c r="AB85" s="10">
        <v>2.86</v>
      </c>
      <c r="AC85" s="10"/>
      <c r="AD85" s="10"/>
      <c r="AE85" s="10"/>
      <c r="AF85" s="10"/>
      <c r="AG85" s="10"/>
    </row>
    <row r="86" spans="1:33" s="11" customFormat="1" ht="15" customHeight="1" x14ac:dyDescent="0.35">
      <c r="A86" s="7"/>
      <c r="B86" s="7"/>
      <c r="C86" s="7"/>
      <c r="D86" s="7"/>
      <c r="E86" s="7" t="s">
        <v>93</v>
      </c>
      <c r="F86" s="8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9"/>
      <c r="V86" s="9"/>
      <c r="W86" s="9"/>
      <c r="X86" s="9"/>
      <c r="Y86" s="9"/>
      <c r="Z86" s="9"/>
      <c r="AA86" s="9"/>
      <c r="AB86" s="12">
        <f>SUM(AB94:AG95)</f>
        <v>1016.34</v>
      </c>
      <c r="AC86" s="12"/>
      <c r="AD86" s="12"/>
      <c r="AE86" s="12"/>
      <c r="AF86" s="12"/>
      <c r="AG86" s="12"/>
    </row>
    <row r="87" spans="1:33" s="11" customFormat="1" ht="15.5" x14ac:dyDescent="0.35">
      <c r="A87" s="7"/>
      <c r="B87" s="7"/>
      <c r="C87" s="7"/>
      <c r="D87" s="7"/>
      <c r="E87" s="7" t="s">
        <v>5</v>
      </c>
      <c r="F87" s="8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9"/>
      <c r="V87" s="9"/>
      <c r="W87" s="9"/>
      <c r="X87" s="9"/>
      <c r="Y87" s="9"/>
      <c r="Z87" s="9"/>
      <c r="AA87" s="9"/>
      <c r="AB87" s="54">
        <f>+AB83+AB84+AB85-AB86</f>
        <v>10793.080000000011</v>
      </c>
      <c r="AC87" s="54"/>
      <c r="AD87" s="54"/>
      <c r="AE87" s="54"/>
      <c r="AF87" s="54"/>
      <c r="AG87" s="54"/>
    </row>
    <row r="88" spans="1:33" s="11" customFormat="1" ht="15" customHeight="1" x14ac:dyDescent="0.35">
      <c r="A88" s="7"/>
      <c r="B88" s="7"/>
      <c r="C88" s="7"/>
      <c r="D88" s="7"/>
      <c r="E88" s="7" t="s">
        <v>94</v>
      </c>
      <c r="F88" s="8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9"/>
      <c r="V88" s="9"/>
      <c r="W88" s="9"/>
      <c r="X88" s="9"/>
      <c r="Y88" s="9"/>
      <c r="Z88" s="9"/>
      <c r="AA88" s="9"/>
      <c r="AB88" s="12">
        <v>0</v>
      </c>
      <c r="AC88" s="12"/>
      <c r="AD88" s="12"/>
      <c r="AE88" s="12"/>
      <c r="AF88" s="12"/>
      <c r="AG88" s="12"/>
    </row>
    <row r="89" spans="1:33" s="11" customFormat="1" ht="14.25" customHeight="1" thickBot="1" x14ac:dyDescent="0.4">
      <c r="A89" s="7"/>
      <c r="B89" s="7"/>
      <c r="C89" s="7"/>
      <c r="D89" s="7"/>
      <c r="E89" s="15" t="s">
        <v>95</v>
      </c>
      <c r="F89" s="16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7"/>
      <c r="V89" s="17"/>
      <c r="W89" s="17"/>
      <c r="X89" s="17"/>
      <c r="Y89" s="17"/>
      <c r="Z89" s="17"/>
      <c r="AA89" s="17"/>
      <c r="AB89" s="18">
        <f>+AB87-AB88</f>
        <v>10793.080000000011</v>
      </c>
      <c r="AC89" s="18"/>
      <c r="AD89" s="18"/>
      <c r="AE89" s="18"/>
      <c r="AF89" s="18"/>
      <c r="AG89" s="18"/>
    </row>
    <row r="90" spans="1:33" s="11" customFormat="1" ht="14.25" customHeight="1" thickTop="1" x14ac:dyDescent="0.3">
      <c r="A90" s="20" t="s">
        <v>96</v>
      </c>
      <c r="B90" s="20"/>
      <c r="C90" s="20"/>
      <c r="D90" s="20"/>
      <c r="E90" s="20"/>
      <c r="F90" s="21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2"/>
      <c r="V90" s="22"/>
      <c r="W90" s="22"/>
      <c r="X90" s="22"/>
      <c r="Y90" s="22"/>
      <c r="Z90" s="22"/>
      <c r="AA90" s="22"/>
      <c r="AB90" s="20"/>
      <c r="AC90" s="20"/>
      <c r="AD90" s="20"/>
      <c r="AE90" s="20"/>
      <c r="AF90" s="20"/>
      <c r="AG90" s="20"/>
    </row>
    <row r="91" spans="1:33" s="11" customFormat="1" ht="14.25" customHeight="1" x14ac:dyDescent="0.3">
      <c r="A91" s="7"/>
      <c r="B91" s="24" t="s">
        <v>97</v>
      </c>
      <c r="C91" s="7"/>
      <c r="D91" s="7"/>
      <c r="E91" s="7"/>
      <c r="F91" s="8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9"/>
      <c r="V91" s="9"/>
      <c r="W91" s="9"/>
      <c r="X91" s="9"/>
      <c r="Y91" s="9"/>
      <c r="Z91" s="9"/>
      <c r="AA91" s="9"/>
      <c r="AB91" s="7"/>
      <c r="AC91" s="7"/>
      <c r="AD91" s="7"/>
      <c r="AE91" s="7"/>
      <c r="AF91" s="7"/>
      <c r="AG91" s="7"/>
    </row>
    <row r="92" spans="1:33" s="11" customFormat="1" ht="15.75" customHeight="1" x14ac:dyDescent="0.35">
      <c r="A92" s="31"/>
      <c r="B92" s="48" t="s">
        <v>18</v>
      </c>
      <c r="C92" s="48"/>
      <c r="D92" s="48"/>
      <c r="E92" s="48"/>
      <c r="F92" s="34" t="s">
        <v>18</v>
      </c>
      <c r="G92" s="35" t="s">
        <v>18</v>
      </c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6" t="s">
        <v>18</v>
      </c>
      <c r="V92" s="36"/>
      <c r="W92" s="36"/>
      <c r="X92" s="36"/>
      <c r="Y92" s="36"/>
      <c r="Z92" s="36"/>
      <c r="AA92" s="36"/>
      <c r="AB92" s="12" t="s">
        <v>18</v>
      </c>
      <c r="AC92" s="12"/>
      <c r="AD92" s="12"/>
      <c r="AE92" s="12"/>
      <c r="AF92" s="12"/>
      <c r="AG92" s="12"/>
    </row>
    <row r="93" spans="1:33" s="11" customFormat="1" ht="15.75" customHeight="1" x14ac:dyDescent="0.3">
      <c r="A93" s="7" t="s">
        <v>98</v>
      </c>
      <c r="B93" s="7"/>
      <c r="C93" s="7"/>
      <c r="D93" s="7"/>
      <c r="E93" s="7"/>
      <c r="F93" s="8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9"/>
      <c r="V93" s="9"/>
      <c r="W93" s="9"/>
      <c r="X93" s="9"/>
      <c r="Y93" s="9"/>
      <c r="Z93" s="9"/>
      <c r="AA93" s="9"/>
      <c r="AB93" s="7"/>
      <c r="AC93" s="7"/>
      <c r="AD93" s="7"/>
      <c r="AE93" s="7"/>
      <c r="AF93" s="7"/>
      <c r="AG93" s="7"/>
    </row>
    <row r="94" spans="1:33" s="11" customFormat="1" ht="14" customHeight="1" x14ac:dyDescent="0.35">
      <c r="A94" s="23"/>
      <c r="B94" s="47" t="s">
        <v>36</v>
      </c>
      <c r="C94" s="47"/>
      <c r="D94" s="47"/>
      <c r="E94" s="47"/>
      <c r="F94" s="28" t="s">
        <v>11</v>
      </c>
      <c r="G94" s="29" t="s">
        <v>63</v>
      </c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50" t="s">
        <v>99</v>
      </c>
      <c r="V94" s="50"/>
      <c r="W94" s="50"/>
      <c r="X94" s="50"/>
      <c r="Y94" s="50"/>
      <c r="Z94" s="50"/>
      <c r="AA94" s="50"/>
      <c r="AB94" s="10">
        <v>989.2</v>
      </c>
      <c r="AC94" s="10"/>
      <c r="AD94" s="10"/>
      <c r="AE94" s="10"/>
      <c r="AF94" s="10"/>
      <c r="AG94" s="10"/>
    </row>
    <row r="95" spans="1:33" s="11" customFormat="1" ht="15.5" x14ac:dyDescent="0.35">
      <c r="A95" s="31"/>
      <c r="B95" s="32"/>
      <c r="C95" s="33" t="s">
        <v>10</v>
      </c>
      <c r="D95" s="33"/>
      <c r="E95" s="33"/>
      <c r="F95" s="34" t="s">
        <v>11</v>
      </c>
      <c r="G95" s="35" t="s">
        <v>14</v>
      </c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6" t="s">
        <v>18</v>
      </c>
      <c r="V95" s="36"/>
      <c r="W95" s="36"/>
      <c r="X95" s="36"/>
      <c r="Y95" s="36"/>
      <c r="Z95" s="36"/>
      <c r="AA95" s="36"/>
      <c r="AB95" s="12">
        <v>27.14</v>
      </c>
      <c r="AC95" s="12"/>
      <c r="AD95" s="12"/>
      <c r="AE95" s="12"/>
      <c r="AF95" s="12"/>
      <c r="AG95" s="12"/>
    </row>
    <row r="96" spans="1:33" s="11" customFormat="1" ht="15.5" x14ac:dyDescent="0.35">
      <c r="A96" s="7"/>
      <c r="B96" s="7"/>
      <c r="C96" s="7"/>
      <c r="D96" s="7"/>
      <c r="E96" s="7"/>
      <c r="F96" s="28" t="s">
        <v>11</v>
      </c>
      <c r="G96" s="44" t="s">
        <v>50</v>
      </c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5"/>
      <c r="V96" s="45"/>
      <c r="W96" s="45"/>
      <c r="X96" s="45"/>
      <c r="Y96" s="45"/>
      <c r="Z96" s="45"/>
      <c r="AA96" s="45"/>
      <c r="AB96" s="42"/>
      <c r="AC96" s="42"/>
      <c r="AD96" s="42"/>
      <c r="AE96" s="42"/>
      <c r="AF96" s="42"/>
      <c r="AG96" s="42"/>
    </row>
    <row r="97" spans="1:33" s="11" customFormat="1" ht="15.5" x14ac:dyDescent="0.35">
      <c r="A97" s="7"/>
      <c r="B97" s="7"/>
      <c r="C97" s="7"/>
      <c r="D97" s="7"/>
      <c r="E97" s="7"/>
      <c r="F97" s="28"/>
      <c r="G97" s="44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5"/>
      <c r="V97" s="45"/>
      <c r="W97" s="45"/>
      <c r="X97" s="45"/>
      <c r="Y97" s="45"/>
      <c r="Z97" s="45"/>
      <c r="AA97" s="45"/>
      <c r="AB97" s="42"/>
      <c r="AC97" s="42"/>
      <c r="AD97" s="42"/>
      <c r="AE97" s="42"/>
      <c r="AF97" s="42"/>
      <c r="AG97" s="42"/>
    </row>
    <row r="98" spans="1:33" s="11" customFormat="1" ht="14.25" customHeight="1" x14ac:dyDescent="0.35">
      <c r="A98" s="1" t="s">
        <v>100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spans="1:33" s="11" customFormat="1" ht="14.25" customHeight="1" x14ac:dyDescent="0.3">
      <c r="A99" s="4">
        <v>46252</v>
      </c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 s="11" customFormat="1" ht="14.25" customHeight="1" x14ac:dyDescent="0.35">
      <c r="A100" s="7"/>
      <c r="B100" s="7"/>
      <c r="C100" s="7"/>
      <c r="D100" s="7"/>
      <c r="E100" s="7" t="s">
        <v>101</v>
      </c>
      <c r="F100" s="8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9"/>
      <c r="V100" s="9"/>
      <c r="W100" s="9"/>
      <c r="X100" s="9"/>
      <c r="Y100" s="9"/>
      <c r="Z100" s="9"/>
      <c r="AA100" s="9"/>
      <c r="AB100" s="10">
        <f>'[1]July 2026'!AB111:AG111</f>
        <v>9075.9600000000028</v>
      </c>
      <c r="AC100" s="10"/>
      <c r="AD100" s="10"/>
      <c r="AE100" s="10"/>
      <c r="AF100" s="10"/>
      <c r="AG100" s="10"/>
    </row>
    <row r="101" spans="1:33" s="11" customFormat="1" ht="15.5" x14ac:dyDescent="0.35">
      <c r="A101" s="7"/>
      <c r="B101" s="7"/>
      <c r="C101" s="7"/>
      <c r="D101" s="7"/>
      <c r="E101" s="7" t="s">
        <v>102</v>
      </c>
      <c r="F101" s="8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9"/>
      <c r="V101" s="9"/>
      <c r="W101" s="9"/>
      <c r="X101" s="9"/>
      <c r="Y101" s="9"/>
      <c r="Z101" s="9"/>
      <c r="AA101" s="9"/>
      <c r="AB101" s="10">
        <v>0</v>
      </c>
      <c r="AC101" s="10"/>
      <c r="AD101" s="10"/>
      <c r="AE101" s="10"/>
      <c r="AF101" s="10"/>
      <c r="AG101" s="10"/>
    </row>
    <row r="102" spans="1:33" s="55" customFormat="1" ht="13.5" customHeight="1" x14ac:dyDescent="0.35">
      <c r="A102" s="7"/>
      <c r="B102" s="7"/>
      <c r="C102" s="7"/>
      <c r="D102" s="7"/>
      <c r="E102" s="7" t="s">
        <v>3</v>
      </c>
      <c r="F102" s="8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9"/>
      <c r="V102" s="9"/>
      <c r="W102" s="9"/>
      <c r="X102" s="9"/>
      <c r="Y102" s="9"/>
      <c r="Z102" s="9"/>
      <c r="AA102" s="9"/>
      <c r="AB102" s="10">
        <v>2.44</v>
      </c>
      <c r="AC102" s="10"/>
      <c r="AD102" s="10"/>
      <c r="AE102" s="10"/>
      <c r="AF102" s="10"/>
      <c r="AG102" s="10"/>
    </row>
    <row r="103" spans="1:33" s="11" customFormat="1" ht="14" x14ac:dyDescent="0.3">
      <c r="A103" s="25"/>
      <c r="B103" s="25"/>
      <c r="C103" s="25"/>
      <c r="D103" s="25"/>
      <c r="E103" s="7" t="s">
        <v>93</v>
      </c>
      <c r="F103" s="56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14">
        <f>SUM(AB109:AG109)</f>
        <v>8975.9599999999991</v>
      </c>
      <c r="AC103" s="14"/>
      <c r="AD103" s="14"/>
      <c r="AE103" s="14"/>
      <c r="AF103" s="14"/>
      <c r="AG103" s="14"/>
    </row>
    <row r="104" spans="1:33" s="11" customFormat="1" ht="15.5" x14ac:dyDescent="0.35">
      <c r="A104" s="7"/>
      <c r="B104" s="7"/>
      <c r="C104" s="7"/>
      <c r="D104" s="7"/>
      <c r="E104" s="7" t="s">
        <v>5</v>
      </c>
      <c r="F104" s="8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9"/>
      <c r="V104" s="9"/>
      <c r="W104" s="9"/>
      <c r="X104" s="9"/>
      <c r="Y104" s="9"/>
      <c r="Z104" s="9"/>
      <c r="AA104" s="9"/>
      <c r="AB104" s="57">
        <f>+AB100+AB101+AB102-AB103</f>
        <v>102.44000000000415</v>
      </c>
      <c r="AC104" s="57"/>
      <c r="AD104" s="57"/>
      <c r="AE104" s="57"/>
      <c r="AF104" s="57"/>
      <c r="AG104" s="57"/>
    </row>
    <row r="105" spans="1:33" s="55" customFormat="1" ht="14.5" customHeight="1" thickBot="1" x14ac:dyDescent="0.4">
      <c r="A105" s="7"/>
      <c r="B105" s="7"/>
      <c r="C105" s="7"/>
      <c r="D105" s="7"/>
      <c r="E105" s="15" t="s">
        <v>103</v>
      </c>
      <c r="F105" s="16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7"/>
      <c r="V105" s="17"/>
      <c r="W105" s="17"/>
      <c r="X105" s="17"/>
      <c r="Y105" s="17"/>
      <c r="Z105" s="17"/>
      <c r="AA105" s="17"/>
      <c r="AB105" s="18">
        <f>+AB104</f>
        <v>102.44000000000415</v>
      </c>
      <c r="AC105" s="18"/>
      <c r="AD105" s="18"/>
      <c r="AE105" s="18"/>
      <c r="AF105" s="18"/>
      <c r="AG105" s="18"/>
    </row>
    <row r="106" spans="1:33" s="11" customFormat="1" ht="14.5" thickTop="1" x14ac:dyDescent="0.3">
      <c r="A106" s="58" t="s">
        <v>104</v>
      </c>
      <c r="B106" s="32"/>
      <c r="C106" s="32"/>
      <c r="D106" s="32"/>
      <c r="E106" s="32"/>
      <c r="F106" s="59"/>
      <c r="G106" s="32"/>
      <c r="H106" s="32"/>
      <c r="I106" s="32"/>
      <c r="J106" s="32"/>
      <c r="K106" s="32"/>
      <c r="L106" s="32"/>
      <c r="M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</row>
    <row r="107" spans="1:33" s="11" customFormat="1" ht="14.25" customHeight="1" x14ac:dyDescent="0.35">
      <c r="A107" s="60"/>
      <c r="B107" s="60"/>
      <c r="C107" s="60"/>
      <c r="D107" s="60"/>
      <c r="E107" s="60"/>
      <c r="F107" s="61"/>
      <c r="G107" s="62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4"/>
      <c r="V107" s="64"/>
      <c r="W107" s="64"/>
      <c r="X107" s="64"/>
      <c r="Y107" s="64"/>
      <c r="Z107" s="64"/>
      <c r="AA107" s="64"/>
      <c r="AB107" s="65"/>
      <c r="AC107" s="65"/>
      <c r="AD107" s="65"/>
      <c r="AE107" s="65"/>
      <c r="AF107" s="65"/>
      <c r="AG107" s="65"/>
    </row>
    <row r="108" spans="1:33" s="11" customFormat="1" ht="15.75" customHeight="1" x14ac:dyDescent="0.3">
      <c r="A108" s="7" t="s">
        <v>105</v>
      </c>
      <c r="B108" s="7"/>
      <c r="C108" s="7"/>
      <c r="D108" s="7"/>
      <c r="E108" s="7"/>
      <c r="F108" s="8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9"/>
      <c r="V108" s="9"/>
      <c r="W108" s="9"/>
      <c r="X108" s="9"/>
      <c r="Y108" s="9"/>
      <c r="Z108" s="9"/>
      <c r="AA108" s="9"/>
      <c r="AB108" s="7"/>
      <c r="AC108" s="7"/>
      <c r="AD108" s="7"/>
      <c r="AE108" s="7"/>
      <c r="AF108" s="7"/>
      <c r="AG108" s="7"/>
    </row>
    <row r="109" spans="1:33" s="11" customFormat="1" ht="15.5" x14ac:dyDescent="0.35">
      <c r="A109" s="31"/>
      <c r="B109" s="48">
        <v>46232</v>
      </c>
      <c r="C109" s="48"/>
      <c r="D109" s="48"/>
      <c r="E109" s="48"/>
      <c r="F109" s="34" t="s">
        <v>11</v>
      </c>
      <c r="G109" s="35" t="s">
        <v>106</v>
      </c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6" t="s">
        <v>18</v>
      </c>
      <c r="V109" s="36"/>
      <c r="W109" s="36"/>
      <c r="X109" s="36"/>
      <c r="Y109" s="36"/>
      <c r="Z109" s="36"/>
      <c r="AA109" s="36"/>
      <c r="AB109" s="12">
        <v>8975.9599999999991</v>
      </c>
      <c r="AC109" s="12"/>
      <c r="AD109" s="12"/>
      <c r="AE109" s="12"/>
      <c r="AF109" s="12"/>
      <c r="AG109" s="12"/>
    </row>
    <row r="110" spans="1:33" s="11" customFormat="1" ht="15.5" x14ac:dyDescent="0.35">
      <c r="A110" s="7"/>
      <c r="B110" s="7"/>
      <c r="C110" s="7"/>
      <c r="D110" s="7"/>
      <c r="E110" s="7"/>
      <c r="F110" s="28" t="s">
        <v>11</v>
      </c>
      <c r="G110" s="44" t="s">
        <v>50</v>
      </c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5"/>
      <c r="V110" s="45"/>
      <c r="W110" s="45"/>
      <c r="X110" s="45"/>
      <c r="Y110" s="45"/>
      <c r="Z110" s="45"/>
      <c r="AA110" s="45"/>
      <c r="AB110" s="42"/>
      <c r="AC110" s="42"/>
      <c r="AD110" s="42"/>
      <c r="AE110" s="42"/>
      <c r="AF110" s="42"/>
      <c r="AG110" s="42"/>
    </row>
    <row r="111" spans="1:33" s="11" customFormat="1" ht="15.5" x14ac:dyDescent="0.35">
      <c r="A111" s="1" t="s">
        <v>107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spans="1:33" s="11" customFormat="1" ht="14.25" customHeight="1" x14ac:dyDescent="0.3">
      <c r="A112" s="4">
        <v>46252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 s="11" customFormat="1" ht="14.25" customHeight="1" x14ac:dyDescent="0.35">
      <c r="A113" s="7"/>
      <c r="B113" s="7"/>
      <c r="C113" s="7"/>
      <c r="D113" s="7"/>
      <c r="E113" s="7" t="s">
        <v>108</v>
      </c>
      <c r="F113" s="8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9"/>
      <c r="V113" s="9"/>
      <c r="W113" s="9"/>
      <c r="X113" s="9"/>
      <c r="Y113" s="9"/>
      <c r="Z113" s="9"/>
      <c r="AA113" s="9"/>
      <c r="AB113" s="10">
        <f>'[1]July 2026'!AB121:AG121</f>
        <v>50104.42</v>
      </c>
      <c r="AC113" s="10"/>
      <c r="AD113" s="10"/>
      <c r="AE113" s="10"/>
      <c r="AF113" s="10"/>
      <c r="AG113" s="10"/>
    </row>
    <row r="114" spans="1:33" s="11" customFormat="1" ht="14.25" customHeight="1" x14ac:dyDescent="0.35">
      <c r="A114" s="7"/>
      <c r="B114" s="7"/>
      <c r="C114" s="7"/>
      <c r="D114" s="7"/>
      <c r="E114" s="7" t="s">
        <v>71</v>
      </c>
      <c r="F114" s="8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9"/>
      <c r="V114" s="9"/>
      <c r="W114" s="9"/>
      <c r="X114" s="9"/>
      <c r="Y114" s="9"/>
      <c r="Z114" s="9"/>
      <c r="AA114" s="9"/>
      <c r="AB114" s="10">
        <f>SUM(AB119:AG120)</f>
        <v>0</v>
      </c>
      <c r="AC114" s="10"/>
      <c r="AD114" s="10"/>
      <c r="AE114" s="10"/>
      <c r="AF114" s="10"/>
      <c r="AG114" s="10"/>
    </row>
    <row r="115" spans="1:33" s="11" customFormat="1" ht="14.25" customHeight="1" x14ac:dyDescent="0.35">
      <c r="A115" s="7"/>
      <c r="B115" s="7"/>
      <c r="C115" s="7"/>
      <c r="D115" s="7"/>
      <c r="E115" s="7" t="s">
        <v>3</v>
      </c>
      <c r="F115" s="8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9"/>
      <c r="V115" s="9"/>
      <c r="W115" s="9"/>
      <c r="X115" s="9"/>
      <c r="Y115" s="9"/>
      <c r="Z115" s="9"/>
      <c r="AA115" s="9"/>
      <c r="AB115" s="10">
        <v>155.79</v>
      </c>
      <c r="AC115" s="10"/>
      <c r="AD115" s="10"/>
      <c r="AE115" s="10"/>
      <c r="AF115" s="10"/>
      <c r="AG115" s="10"/>
    </row>
    <row r="116" spans="1:33" s="11" customFormat="1" ht="14.25" customHeight="1" x14ac:dyDescent="0.35">
      <c r="A116" s="7"/>
      <c r="B116" s="7"/>
      <c r="C116" s="7"/>
      <c r="D116" s="7"/>
      <c r="E116" s="7" t="s">
        <v>72</v>
      </c>
      <c r="F116" s="8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9"/>
      <c r="V116" s="9"/>
      <c r="W116" s="9"/>
      <c r="X116" s="9"/>
      <c r="Y116" s="9"/>
      <c r="Z116" s="9"/>
      <c r="AA116" s="9"/>
      <c r="AB116" s="12">
        <f>SUM(AB122:AG122)</f>
        <v>0</v>
      </c>
      <c r="AC116" s="12"/>
      <c r="AD116" s="12"/>
      <c r="AE116" s="12"/>
      <c r="AF116" s="12"/>
      <c r="AG116" s="12"/>
    </row>
    <row r="117" spans="1:33" s="11" customFormat="1" ht="14.25" customHeight="1" thickBot="1" x14ac:dyDescent="0.4">
      <c r="A117" s="7"/>
      <c r="B117" s="7"/>
      <c r="C117" s="7"/>
      <c r="D117" s="7"/>
      <c r="E117" s="15" t="s">
        <v>109</v>
      </c>
      <c r="F117" s="16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7"/>
      <c r="V117" s="17"/>
      <c r="W117" s="17"/>
      <c r="X117" s="17"/>
      <c r="Y117" s="17"/>
      <c r="Z117" s="17"/>
      <c r="AA117" s="17"/>
      <c r="AB117" s="46">
        <f>+AB113+AB114+AB115-AB116</f>
        <v>50260.21</v>
      </c>
      <c r="AC117" s="46"/>
      <c r="AD117" s="46"/>
      <c r="AE117" s="46"/>
      <c r="AF117" s="46"/>
      <c r="AG117" s="46"/>
    </row>
    <row r="118" spans="1:33" s="11" customFormat="1" ht="14.25" customHeight="1" thickTop="1" x14ac:dyDescent="0.3">
      <c r="A118" s="20"/>
      <c r="B118" s="20"/>
      <c r="C118" s="20"/>
      <c r="D118" s="20"/>
      <c r="E118" s="20"/>
      <c r="F118" s="21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2"/>
      <c r="V118" s="22"/>
      <c r="W118" s="22"/>
      <c r="X118" s="22"/>
      <c r="Y118" s="22"/>
      <c r="Z118" s="22"/>
      <c r="AA118" s="22"/>
      <c r="AB118" s="20"/>
      <c r="AC118" s="20"/>
      <c r="AD118" s="20"/>
      <c r="AE118" s="20"/>
      <c r="AF118" s="20"/>
      <c r="AG118" s="20"/>
    </row>
    <row r="119" spans="1:33" s="11" customFormat="1" ht="14.25" customHeight="1" x14ac:dyDescent="0.3">
      <c r="A119" s="7"/>
      <c r="B119" s="7"/>
      <c r="C119" s="7"/>
      <c r="D119" s="7"/>
      <c r="E119" s="7"/>
      <c r="F119" s="8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9"/>
      <c r="V119" s="9"/>
      <c r="W119" s="9"/>
      <c r="X119" s="9"/>
      <c r="Y119" s="9"/>
      <c r="Z119" s="9"/>
      <c r="AA119" s="9"/>
      <c r="AB119" s="7"/>
      <c r="AC119" s="7"/>
      <c r="AD119" s="7"/>
      <c r="AE119" s="7"/>
      <c r="AF119" s="7"/>
      <c r="AG119" s="7"/>
    </row>
    <row r="120" spans="1:33" s="11" customFormat="1" ht="14.25" customHeight="1" x14ac:dyDescent="0.3">
      <c r="A120" s="7"/>
      <c r="B120" s="7"/>
      <c r="C120" s="7"/>
      <c r="D120" s="7"/>
      <c r="E120" s="7"/>
      <c r="F120" s="8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9"/>
      <c r="V120" s="9"/>
      <c r="W120" s="9"/>
      <c r="X120" s="9"/>
      <c r="Y120" s="9"/>
      <c r="Z120" s="9"/>
      <c r="AA120" s="9"/>
      <c r="AB120" s="7"/>
      <c r="AC120" s="7"/>
      <c r="AD120" s="7"/>
      <c r="AE120" s="7"/>
      <c r="AF120" s="7"/>
      <c r="AG120" s="7"/>
    </row>
    <row r="121" spans="1:33" s="11" customFormat="1" ht="14.25" customHeight="1" x14ac:dyDescent="0.3">
      <c r="A121" s="7"/>
      <c r="B121" s="7"/>
      <c r="C121" s="7"/>
      <c r="D121" s="7"/>
      <c r="E121" s="7"/>
      <c r="F121" s="8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9"/>
      <c r="V121" s="9"/>
      <c r="W121" s="9"/>
      <c r="X121" s="9"/>
      <c r="Y121" s="9"/>
      <c r="Z121" s="9"/>
      <c r="AA121" s="9"/>
      <c r="AB121" s="7"/>
      <c r="AC121" s="7"/>
      <c r="AD121" s="7"/>
      <c r="AE121" s="7"/>
      <c r="AF121" s="7"/>
      <c r="AG121" s="7"/>
    </row>
    <row r="122" spans="1:33" s="11" customFormat="1" ht="14.25" customHeight="1" x14ac:dyDescent="0.3">
      <c r="A122" s="7"/>
      <c r="B122" s="7"/>
      <c r="C122" s="7"/>
      <c r="D122" s="7"/>
      <c r="E122" s="7"/>
      <c r="F122" s="8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9"/>
      <c r="V122" s="9"/>
      <c r="W122" s="9"/>
      <c r="X122" s="9"/>
      <c r="Y122" s="9"/>
      <c r="Z122" s="9"/>
      <c r="AA122" s="9"/>
      <c r="AB122" s="7"/>
      <c r="AC122" s="7"/>
      <c r="AD122" s="7"/>
      <c r="AE122" s="7"/>
      <c r="AF122" s="7"/>
      <c r="AG122" s="7"/>
    </row>
    <row r="123" spans="1:33" s="11" customFormat="1" ht="14.25" customHeight="1" x14ac:dyDescent="0.3">
      <c r="A123" s="7"/>
      <c r="B123" s="7"/>
      <c r="C123" s="7"/>
      <c r="D123" s="7"/>
      <c r="E123" s="7"/>
      <c r="F123" s="8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9"/>
      <c r="V123" s="9"/>
      <c r="W123" s="9"/>
      <c r="X123" s="9"/>
      <c r="Y123" s="9"/>
      <c r="Z123" s="9"/>
      <c r="AA123" s="9"/>
      <c r="AB123" s="7"/>
      <c r="AC123" s="7"/>
      <c r="AD123" s="7"/>
      <c r="AE123" s="7"/>
      <c r="AF123" s="7"/>
      <c r="AG123" s="7"/>
    </row>
    <row r="124" spans="1:33" s="11" customFormat="1" ht="14.25" customHeight="1" x14ac:dyDescent="0.3">
      <c r="A124" s="7"/>
      <c r="B124" s="7"/>
      <c r="C124" s="7"/>
      <c r="D124" s="7"/>
      <c r="E124" s="7"/>
      <c r="F124" s="8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9"/>
      <c r="V124" s="9"/>
      <c r="W124" s="9"/>
      <c r="X124" s="9"/>
      <c r="Y124" s="9"/>
      <c r="Z124" s="9"/>
      <c r="AA124" s="9"/>
      <c r="AB124" s="7"/>
      <c r="AC124" s="7"/>
      <c r="AD124" s="7"/>
      <c r="AE124" s="7"/>
      <c r="AF124" s="7"/>
      <c r="AG124" s="7"/>
    </row>
    <row r="125" spans="1:33" s="11" customFormat="1" ht="14.25" customHeight="1" x14ac:dyDescent="0.3">
      <c r="A125" s="7"/>
      <c r="B125" s="7"/>
      <c r="C125" s="7"/>
      <c r="D125" s="7"/>
      <c r="E125" s="7"/>
      <c r="F125" s="8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9"/>
      <c r="V125" s="9"/>
      <c r="W125" s="9"/>
      <c r="X125" s="9"/>
      <c r="Y125" s="9"/>
      <c r="Z125" s="9"/>
      <c r="AA125" s="9"/>
      <c r="AB125" s="7"/>
      <c r="AC125" s="7"/>
      <c r="AD125" s="7"/>
      <c r="AE125" s="7"/>
      <c r="AF125" s="7"/>
      <c r="AG125" s="7"/>
    </row>
    <row r="126" spans="1:33" s="11" customFormat="1" ht="14.25" customHeight="1" x14ac:dyDescent="0.3">
      <c r="A126" s="7"/>
      <c r="B126" s="7"/>
      <c r="C126" s="7"/>
      <c r="D126" s="7"/>
      <c r="E126" s="7"/>
      <c r="F126" s="8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9"/>
      <c r="V126" s="9"/>
      <c r="W126" s="9"/>
      <c r="X126" s="9"/>
      <c r="Y126" s="9"/>
      <c r="Z126" s="9"/>
      <c r="AA126" s="9"/>
      <c r="AB126" s="7"/>
      <c r="AC126" s="7"/>
      <c r="AD126" s="7"/>
      <c r="AE126" s="7"/>
      <c r="AF126" s="7"/>
      <c r="AG126" s="7"/>
    </row>
    <row r="127" spans="1:33" s="11" customFormat="1" ht="14.25" customHeight="1" x14ac:dyDescent="0.3">
      <c r="A127" s="7"/>
      <c r="B127" s="7"/>
      <c r="C127" s="7"/>
      <c r="D127" s="7"/>
      <c r="E127" s="7"/>
      <c r="F127" s="8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9"/>
      <c r="V127" s="9"/>
      <c r="W127" s="9"/>
      <c r="X127" s="9"/>
      <c r="Y127" s="9"/>
      <c r="Z127" s="9"/>
      <c r="AA127" s="9"/>
      <c r="AB127" s="7"/>
      <c r="AC127" s="7"/>
      <c r="AD127" s="7"/>
      <c r="AE127" s="7"/>
      <c r="AF127" s="7"/>
      <c r="AG127" s="7"/>
    </row>
    <row r="128" spans="1:33" s="11" customFormat="1" ht="14.25" customHeight="1" x14ac:dyDescent="0.3">
      <c r="A128" s="7"/>
      <c r="B128" s="7"/>
      <c r="C128" s="7"/>
      <c r="D128" s="7"/>
      <c r="E128" s="7"/>
      <c r="F128" s="8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9"/>
      <c r="V128" s="9"/>
      <c r="W128" s="9"/>
      <c r="X128" s="9"/>
      <c r="Y128" s="9"/>
      <c r="Z128" s="9"/>
      <c r="AA128" s="9"/>
      <c r="AB128" s="7"/>
      <c r="AC128" s="7"/>
      <c r="AD128" s="7"/>
      <c r="AE128" s="7"/>
      <c r="AF128" s="7"/>
      <c r="AG128" s="7"/>
    </row>
    <row r="129" spans="1:33" s="11" customFormat="1" ht="14.25" customHeight="1" x14ac:dyDescent="0.3">
      <c r="A129" s="7"/>
      <c r="B129" s="7"/>
      <c r="C129" s="7"/>
      <c r="D129" s="7"/>
      <c r="E129" s="7"/>
      <c r="F129" s="8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9"/>
      <c r="V129" s="9"/>
      <c r="W129" s="9"/>
      <c r="X129" s="9"/>
      <c r="Y129" s="9"/>
      <c r="Z129" s="9"/>
      <c r="AA129" s="9"/>
      <c r="AB129" s="7"/>
      <c r="AC129" s="7"/>
      <c r="AD129" s="7"/>
      <c r="AE129" s="7"/>
      <c r="AF129" s="7"/>
      <c r="AG129" s="7"/>
    </row>
    <row r="130" spans="1:33" s="11" customFormat="1" ht="14.25" customHeight="1" x14ac:dyDescent="0.3">
      <c r="A130" s="7"/>
      <c r="B130" s="7"/>
      <c r="C130" s="7"/>
      <c r="D130" s="7"/>
      <c r="E130" s="7"/>
      <c r="F130" s="8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9"/>
      <c r="V130" s="9"/>
      <c r="W130" s="9"/>
      <c r="X130" s="9"/>
      <c r="Y130" s="9"/>
      <c r="Z130" s="9"/>
      <c r="AA130" s="9"/>
      <c r="AB130" s="7"/>
      <c r="AC130" s="7"/>
      <c r="AD130" s="7"/>
      <c r="AE130" s="7"/>
      <c r="AF130" s="7"/>
      <c r="AG130" s="7"/>
    </row>
    <row r="131" spans="1:33" s="11" customFormat="1" ht="14.25" customHeight="1" x14ac:dyDescent="0.3">
      <c r="A131" s="7"/>
      <c r="B131" s="7"/>
      <c r="C131" s="7"/>
      <c r="D131" s="7"/>
      <c r="E131" s="7"/>
      <c r="F131" s="8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9"/>
      <c r="V131" s="9"/>
      <c r="W131" s="9"/>
      <c r="X131" s="9"/>
      <c r="Y131" s="9"/>
      <c r="Z131" s="9"/>
      <c r="AA131" s="9"/>
      <c r="AB131" s="7"/>
      <c r="AC131" s="7"/>
      <c r="AD131" s="7"/>
      <c r="AE131" s="7"/>
      <c r="AF131" s="7"/>
      <c r="AG131" s="7"/>
    </row>
    <row r="132" spans="1:33" s="11" customFormat="1" ht="14.25" customHeight="1" x14ac:dyDescent="0.3">
      <c r="A132" s="7"/>
      <c r="B132" s="7"/>
      <c r="C132" s="7"/>
      <c r="D132" s="7"/>
      <c r="E132" s="7"/>
      <c r="F132" s="8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9"/>
      <c r="V132" s="9"/>
      <c r="W132" s="9"/>
      <c r="X132" s="9"/>
      <c r="Y132" s="9"/>
      <c r="Z132" s="9"/>
      <c r="AA132" s="9"/>
      <c r="AB132" s="7"/>
      <c r="AC132" s="7"/>
      <c r="AD132" s="7"/>
      <c r="AE132" s="7"/>
      <c r="AF132" s="7"/>
      <c r="AG132" s="7"/>
    </row>
    <row r="133" spans="1:33" s="11" customFormat="1" ht="14.25" customHeight="1" x14ac:dyDescent="0.3">
      <c r="A133" s="7"/>
      <c r="B133" s="7"/>
      <c r="C133" s="7"/>
      <c r="D133" s="7"/>
      <c r="E133" s="7"/>
      <c r="F133" s="8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9"/>
      <c r="V133" s="9"/>
      <c r="W133" s="9"/>
      <c r="X133" s="9"/>
      <c r="Y133" s="9"/>
      <c r="Z133" s="9"/>
      <c r="AA133" s="9"/>
      <c r="AB133" s="7"/>
      <c r="AC133" s="7"/>
      <c r="AD133" s="7"/>
      <c r="AE133" s="7"/>
      <c r="AF133" s="7"/>
      <c r="AG133" s="7"/>
    </row>
    <row r="134" spans="1:33" s="11" customFormat="1" ht="0" hidden="1" customHeight="1" x14ac:dyDescent="0.3">
      <c r="A134" s="7"/>
      <c r="B134" s="7"/>
      <c r="C134" s="7"/>
      <c r="D134" s="7"/>
      <c r="E134" s="7"/>
      <c r="F134" s="8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9"/>
      <c r="V134" s="9"/>
      <c r="W134" s="9"/>
      <c r="X134" s="9"/>
      <c r="Y134" s="9"/>
      <c r="Z134" s="9"/>
      <c r="AA134" s="9"/>
      <c r="AB134" s="7"/>
      <c r="AC134" s="7"/>
      <c r="AD134" s="7"/>
      <c r="AE134" s="7"/>
      <c r="AF134" s="7"/>
      <c r="AG134" s="7"/>
    </row>
    <row r="135" spans="1:33" s="11" customFormat="1" ht="0" hidden="1" customHeight="1" x14ac:dyDescent="0.3">
      <c r="A135" s="7"/>
      <c r="B135" s="7"/>
      <c r="C135" s="7"/>
      <c r="D135" s="7"/>
      <c r="E135" s="7"/>
      <c r="F135" s="8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9"/>
      <c r="V135" s="9"/>
      <c r="W135" s="9"/>
      <c r="X135" s="9"/>
      <c r="Y135" s="9"/>
      <c r="Z135" s="9"/>
      <c r="AA135" s="9"/>
      <c r="AB135" s="7"/>
      <c r="AC135" s="7"/>
      <c r="AD135" s="7"/>
      <c r="AE135" s="7"/>
      <c r="AF135" s="7"/>
      <c r="AG135" s="7"/>
    </row>
    <row r="136" spans="1:33" s="11" customFormat="1" ht="0" hidden="1" customHeight="1" x14ac:dyDescent="0.3">
      <c r="A136" s="7"/>
      <c r="B136" s="7"/>
      <c r="C136" s="7"/>
      <c r="D136" s="7"/>
      <c r="E136" s="7"/>
      <c r="F136" s="8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9"/>
      <c r="V136" s="9"/>
      <c r="W136" s="9"/>
      <c r="X136" s="9"/>
      <c r="Y136" s="9"/>
      <c r="Z136" s="9"/>
      <c r="AA136" s="9"/>
      <c r="AB136" s="7"/>
      <c r="AC136" s="7"/>
      <c r="AD136" s="7"/>
      <c r="AE136" s="7"/>
      <c r="AF136" s="7"/>
      <c r="AG136" s="7"/>
    </row>
    <row r="137" spans="1:33" s="11" customFormat="1" ht="0" hidden="1" customHeight="1" x14ac:dyDescent="0.3">
      <c r="A137" s="7"/>
      <c r="B137" s="7"/>
      <c r="C137" s="7"/>
      <c r="D137" s="7"/>
      <c r="E137" s="7"/>
      <c r="F137" s="8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9"/>
      <c r="V137" s="9"/>
      <c r="W137" s="9"/>
      <c r="X137" s="9"/>
      <c r="Y137" s="9"/>
      <c r="Z137" s="9"/>
      <c r="AA137" s="9"/>
      <c r="AB137" s="7"/>
      <c r="AC137" s="7"/>
      <c r="AD137" s="7"/>
      <c r="AE137" s="7"/>
      <c r="AF137" s="7"/>
      <c r="AG137" s="7"/>
    </row>
    <row r="138" spans="1:33" s="11" customFormat="1" ht="0" hidden="1" customHeight="1" x14ac:dyDescent="0.3">
      <c r="A138" s="7"/>
      <c r="B138" s="7"/>
      <c r="C138" s="7"/>
      <c r="D138" s="7"/>
      <c r="E138" s="7"/>
      <c r="F138" s="8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9"/>
      <c r="V138" s="9"/>
      <c r="W138" s="9"/>
      <c r="X138" s="9"/>
      <c r="Y138" s="9"/>
      <c r="Z138" s="9"/>
      <c r="AA138" s="9"/>
      <c r="AB138" s="7"/>
      <c r="AC138" s="7"/>
      <c r="AD138" s="7"/>
      <c r="AE138" s="7"/>
      <c r="AF138" s="7"/>
      <c r="AG138" s="7"/>
    </row>
    <row r="139" spans="1:33" s="11" customFormat="1" ht="0" hidden="1" customHeight="1" x14ac:dyDescent="0.3">
      <c r="A139" s="7"/>
      <c r="B139" s="7"/>
      <c r="C139" s="7"/>
      <c r="D139" s="7"/>
      <c r="E139" s="7"/>
      <c r="F139" s="8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9"/>
      <c r="V139" s="9"/>
      <c r="W139" s="9"/>
      <c r="X139" s="9"/>
      <c r="Y139" s="9"/>
      <c r="Z139" s="9"/>
      <c r="AA139" s="9"/>
      <c r="AB139" s="7"/>
      <c r="AC139" s="7"/>
      <c r="AD139" s="7"/>
      <c r="AE139" s="7"/>
      <c r="AF139" s="7"/>
      <c r="AG139" s="7"/>
    </row>
    <row r="140" spans="1:33" s="11" customFormat="1" ht="0" hidden="1" customHeight="1" x14ac:dyDescent="0.3">
      <c r="A140" s="7"/>
      <c r="B140" s="7"/>
      <c r="C140" s="7"/>
      <c r="D140" s="7"/>
      <c r="E140" s="7"/>
      <c r="F140" s="8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9"/>
      <c r="V140" s="9"/>
      <c r="W140" s="9"/>
      <c r="X140" s="9"/>
      <c r="Y140" s="9"/>
      <c r="Z140" s="9"/>
      <c r="AA140" s="9"/>
      <c r="AB140" s="7"/>
      <c r="AC140" s="7"/>
      <c r="AD140" s="7"/>
      <c r="AE140" s="7"/>
      <c r="AF140" s="7"/>
      <c r="AG140" s="7"/>
    </row>
    <row r="141" spans="1:33" s="11" customFormat="1" ht="0" hidden="1" customHeight="1" x14ac:dyDescent="0.3">
      <c r="A141" s="7"/>
      <c r="B141" s="7"/>
      <c r="C141" s="7"/>
      <c r="D141" s="7"/>
      <c r="E141" s="7"/>
      <c r="F141" s="8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9"/>
      <c r="V141" s="9"/>
      <c r="W141" s="9"/>
      <c r="X141" s="9"/>
      <c r="Y141" s="9"/>
      <c r="Z141" s="9"/>
      <c r="AA141" s="9"/>
      <c r="AB141" s="7"/>
      <c r="AC141" s="7"/>
      <c r="AD141" s="7"/>
      <c r="AE141" s="7"/>
      <c r="AF141" s="7"/>
      <c r="AG141" s="7"/>
    </row>
    <row r="142" spans="1:33" s="11" customFormat="1" ht="0" hidden="1" customHeight="1" x14ac:dyDescent="0.3">
      <c r="A142" s="7"/>
      <c r="B142" s="7"/>
      <c r="C142" s="7"/>
      <c r="D142" s="7"/>
      <c r="E142" s="7"/>
      <c r="F142" s="8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9"/>
      <c r="V142" s="9"/>
      <c r="W142" s="9"/>
      <c r="X142" s="9"/>
      <c r="Y142" s="9"/>
      <c r="Z142" s="9"/>
      <c r="AA142" s="9"/>
      <c r="AB142" s="7"/>
      <c r="AC142" s="7"/>
      <c r="AD142" s="7"/>
      <c r="AE142" s="7"/>
      <c r="AF142" s="7"/>
      <c r="AG142" s="7"/>
    </row>
    <row r="143" spans="1:33" s="11" customFormat="1" ht="0" hidden="1" customHeight="1" x14ac:dyDescent="0.3">
      <c r="A143" s="7"/>
      <c r="B143" s="7"/>
      <c r="C143" s="7"/>
      <c r="D143" s="7"/>
      <c r="E143" s="7"/>
      <c r="F143" s="8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9"/>
      <c r="V143" s="9"/>
      <c r="W143" s="9"/>
      <c r="X143" s="9"/>
      <c r="Y143" s="9"/>
      <c r="Z143" s="9"/>
      <c r="AA143" s="9"/>
      <c r="AB143" s="7"/>
      <c r="AC143" s="7"/>
      <c r="AD143" s="7"/>
      <c r="AE143" s="7"/>
      <c r="AF143" s="7"/>
      <c r="AG143" s="7"/>
    </row>
    <row r="144" spans="1:33" s="11" customFormat="1" ht="0" hidden="1" customHeight="1" x14ac:dyDescent="0.3">
      <c r="A144" s="7"/>
      <c r="B144" s="7"/>
      <c r="C144" s="7"/>
      <c r="D144" s="7"/>
      <c r="E144" s="7"/>
      <c r="F144" s="8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9"/>
      <c r="V144" s="9"/>
      <c r="W144" s="9"/>
      <c r="X144" s="9"/>
      <c r="Y144" s="9"/>
      <c r="Z144" s="9"/>
      <c r="AA144" s="9"/>
      <c r="AB144" s="7"/>
      <c r="AC144" s="7"/>
      <c r="AD144" s="7"/>
      <c r="AE144" s="7"/>
      <c r="AF144" s="7"/>
      <c r="AG144" s="7"/>
    </row>
    <row r="145" spans="1:33" s="11" customFormat="1" ht="0" hidden="1" customHeight="1" x14ac:dyDescent="0.3">
      <c r="A145" s="7"/>
      <c r="B145" s="7"/>
      <c r="C145" s="7"/>
      <c r="D145" s="7"/>
      <c r="E145" s="7"/>
      <c r="F145" s="8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9"/>
      <c r="V145" s="9"/>
      <c r="W145" s="9"/>
      <c r="X145" s="9"/>
      <c r="Y145" s="9"/>
      <c r="Z145" s="9"/>
      <c r="AA145" s="9"/>
      <c r="AB145" s="7"/>
      <c r="AC145" s="7"/>
      <c r="AD145" s="7"/>
      <c r="AE145" s="7"/>
      <c r="AF145" s="7"/>
      <c r="AG145" s="7"/>
    </row>
    <row r="146" spans="1:33" s="11" customFormat="1" ht="0" hidden="1" customHeight="1" x14ac:dyDescent="0.3">
      <c r="A146" s="7"/>
      <c r="B146" s="7"/>
      <c r="C146" s="7"/>
      <c r="D146" s="7"/>
      <c r="E146" s="7"/>
      <c r="F146" s="8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9"/>
      <c r="V146" s="9"/>
      <c r="W146" s="9"/>
      <c r="X146" s="9"/>
      <c r="Y146" s="9"/>
      <c r="Z146" s="9"/>
      <c r="AA146" s="9"/>
      <c r="AB146" s="7"/>
      <c r="AC146" s="7"/>
      <c r="AD146" s="7"/>
      <c r="AE146" s="7"/>
      <c r="AF146" s="7"/>
      <c r="AG146" s="7"/>
    </row>
    <row r="147" spans="1:33" s="11" customFormat="1" ht="0" hidden="1" customHeight="1" x14ac:dyDescent="0.3">
      <c r="A147" s="7"/>
      <c r="B147" s="7"/>
      <c r="C147" s="7"/>
      <c r="D147" s="7"/>
      <c r="E147" s="7"/>
      <c r="F147" s="8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9"/>
      <c r="V147" s="9"/>
      <c r="W147" s="9"/>
      <c r="X147" s="9"/>
      <c r="Y147" s="9"/>
      <c r="Z147" s="9"/>
      <c r="AA147" s="9"/>
      <c r="AB147" s="7"/>
      <c r="AC147" s="7"/>
      <c r="AD147" s="7"/>
      <c r="AE147" s="7"/>
      <c r="AF147" s="7"/>
      <c r="AG147" s="7"/>
    </row>
    <row r="148" spans="1:33" s="11" customFormat="1" ht="0" hidden="1" customHeight="1" x14ac:dyDescent="0.3">
      <c r="A148" s="7"/>
      <c r="B148" s="7"/>
      <c r="C148" s="7"/>
      <c r="D148" s="7"/>
      <c r="E148" s="7"/>
      <c r="F148" s="8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9"/>
      <c r="V148" s="9"/>
      <c r="W148" s="9"/>
      <c r="X148" s="9"/>
      <c r="Y148" s="9"/>
      <c r="Z148" s="9"/>
      <c r="AA148" s="9"/>
      <c r="AB148" s="7"/>
      <c r="AC148" s="7"/>
      <c r="AD148" s="7"/>
      <c r="AE148" s="7"/>
      <c r="AF148" s="7"/>
      <c r="AG148" s="7"/>
    </row>
    <row r="149" spans="1:33" s="11" customFormat="1" ht="0" hidden="1" customHeight="1" x14ac:dyDescent="0.3">
      <c r="A149" s="7"/>
      <c r="B149" s="7"/>
      <c r="C149" s="7"/>
      <c r="D149" s="7"/>
      <c r="E149" s="7"/>
      <c r="F149" s="8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9"/>
      <c r="V149" s="9"/>
      <c r="W149" s="9"/>
      <c r="X149" s="9"/>
      <c r="Y149" s="9"/>
      <c r="Z149" s="9"/>
      <c r="AA149" s="9"/>
      <c r="AB149" s="7"/>
      <c r="AC149" s="7"/>
      <c r="AD149" s="7"/>
      <c r="AE149" s="7"/>
      <c r="AF149" s="7"/>
      <c r="AG149" s="7"/>
    </row>
    <row r="150" spans="1:33" s="11" customFormat="1" ht="0" hidden="1" customHeight="1" x14ac:dyDescent="0.3">
      <c r="A150" s="7"/>
      <c r="B150" s="7"/>
      <c r="C150" s="7"/>
      <c r="D150" s="7"/>
      <c r="E150" s="7"/>
      <c r="F150" s="8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9"/>
      <c r="V150" s="9"/>
      <c r="W150" s="9"/>
      <c r="X150" s="9"/>
      <c r="Y150" s="9"/>
      <c r="Z150" s="9"/>
      <c r="AA150" s="9"/>
      <c r="AB150" s="7"/>
      <c r="AC150" s="7"/>
      <c r="AD150" s="7"/>
      <c r="AE150" s="7"/>
      <c r="AF150" s="7"/>
      <c r="AG150" s="7"/>
    </row>
    <row r="151" spans="1:33" s="11" customFormat="1" ht="0" hidden="1" customHeight="1" x14ac:dyDescent="0.3">
      <c r="A151" s="7"/>
      <c r="B151" s="7"/>
      <c r="C151" s="7"/>
      <c r="D151" s="7"/>
      <c r="E151" s="7"/>
      <c r="F151" s="8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9"/>
      <c r="V151" s="9"/>
      <c r="W151" s="9"/>
      <c r="X151" s="9"/>
      <c r="Y151" s="9"/>
      <c r="Z151" s="9"/>
      <c r="AA151" s="9"/>
      <c r="AB151" s="7"/>
      <c r="AC151" s="7"/>
      <c r="AD151" s="7"/>
      <c r="AE151" s="7"/>
      <c r="AF151" s="7"/>
      <c r="AG151" s="7"/>
    </row>
    <row r="152" spans="1:33" s="11" customFormat="1" ht="0" hidden="1" customHeight="1" x14ac:dyDescent="0.3">
      <c r="A152" s="7"/>
      <c r="B152" s="7"/>
      <c r="C152" s="7"/>
      <c r="D152" s="7"/>
      <c r="E152" s="7"/>
      <c r="F152" s="8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9"/>
      <c r="V152" s="9"/>
      <c r="W152" s="9"/>
      <c r="X152" s="9"/>
      <c r="Y152" s="9"/>
      <c r="Z152" s="9"/>
      <c r="AA152" s="9"/>
      <c r="AB152" s="7"/>
      <c r="AC152" s="7"/>
      <c r="AD152" s="7"/>
      <c r="AE152" s="7"/>
      <c r="AF152" s="7"/>
      <c r="AG152" s="7"/>
    </row>
    <row r="153" spans="1:33" s="11" customFormat="1" ht="0" hidden="1" customHeight="1" x14ac:dyDescent="0.3">
      <c r="A153" s="7"/>
      <c r="B153" s="7"/>
      <c r="C153" s="7"/>
      <c r="D153" s="7"/>
      <c r="E153" s="7"/>
      <c r="F153" s="8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9"/>
      <c r="V153" s="9"/>
      <c r="W153" s="9"/>
      <c r="X153" s="9"/>
      <c r="Y153" s="9"/>
      <c r="Z153" s="9"/>
      <c r="AA153" s="9"/>
      <c r="AB153" s="7"/>
      <c r="AC153" s="7"/>
      <c r="AD153" s="7"/>
      <c r="AE153" s="7"/>
      <c r="AF153" s="7"/>
      <c r="AG153" s="7"/>
    </row>
    <row r="154" spans="1:33" s="11" customFormat="1" ht="0" hidden="1" customHeight="1" x14ac:dyDescent="0.3">
      <c r="A154" s="7"/>
      <c r="B154" s="7"/>
      <c r="C154" s="7"/>
      <c r="D154" s="7"/>
      <c r="E154" s="7"/>
      <c r="F154" s="8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9"/>
      <c r="V154" s="9"/>
      <c r="W154" s="9"/>
      <c r="X154" s="9"/>
      <c r="Y154" s="9"/>
      <c r="Z154" s="9"/>
      <c r="AA154" s="9"/>
      <c r="AB154" s="7"/>
      <c r="AC154" s="7"/>
      <c r="AD154" s="7"/>
      <c r="AE154" s="7"/>
      <c r="AF154" s="7"/>
      <c r="AG154" s="7"/>
    </row>
    <row r="155" spans="1:33" s="11" customFormat="1" ht="0" hidden="1" customHeight="1" x14ac:dyDescent="0.3">
      <c r="A155" s="7"/>
      <c r="B155" s="7"/>
      <c r="C155" s="7"/>
      <c r="D155" s="7"/>
      <c r="E155" s="7"/>
      <c r="F155" s="8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9"/>
      <c r="V155" s="9"/>
      <c r="W155" s="9"/>
      <c r="X155" s="9"/>
      <c r="Y155" s="9"/>
      <c r="Z155" s="9"/>
      <c r="AA155" s="9"/>
      <c r="AB155" s="7"/>
      <c r="AC155" s="7"/>
      <c r="AD155" s="7"/>
      <c r="AE155" s="7"/>
      <c r="AF155" s="7"/>
      <c r="AG155" s="7"/>
    </row>
    <row r="156" spans="1:33" s="11" customFormat="1" ht="0" hidden="1" customHeight="1" x14ac:dyDescent="0.3">
      <c r="A156" s="7"/>
      <c r="B156" s="7"/>
      <c r="C156" s="7"/>
      <c r="D156" s="7"/>
      <c r="E156" s="7"/>
      <c r="F156" s="8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9"/>
      <c r="V156" s="9"/>
      <c r="W156" s="9"/>
      <c r="X156" s="9"/>
      <c r="Y156" s="9"/>
      <c r="Z156" s="9"/>
      <c r="AA156" s="9"/>
      <c r="AB156" s="7"/>
      <c r="AC156" s="7"/>
      <c r="AD156" s="7"/>
      <c r="AE156" s="7"/>
      <c r="AF156" s="7"/>
      <c r="AG156" s="7"/>
    </row>
    <row r="157" spans="1:33" s="11" customFormat="1" ht="0" hidden="1" customHeight="1" x14ac:dyDescent="0.3">
      <c r="A157" s="7"/>
      <c r="B157" s="7"/>
      <c r="C157" s="7"/>
      <c r="D157" s="7"/>
      <c r="E157" s="7"/>
      <c r="F157" s="8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9"/>
      <c r="V157" s="9"/>
      <c r="W157" s="9"/>
      <c r="X157" s="9"/>
      <c r="Y157" s="9"/>
      <c r="Z157" s="9"/>
      <c r="AA157" s="9"/>
      <c r="AB157" s="7"/>
      <c r="AC157" s="7"/>
      <c r="AD157" s="7"/>
      <c r="AE157" s="7"/>
      <c r="AF157" s="7"/>
      <c r="AG157" s="7"/>
    </row>
    <row r="158" spans="1:33" s="11" customFormat="1" ht="0" hidden="1" customHeight="1" x14ac:dyDescent="0.3">
      <c r="A158" s="7"/>
      <c r="B158" s="7"/>
      <c r="C158" s="7"/>
      <c r="D158" s="7"/>
      <c r="E158" s="7"/>
      <c r="F158" s="8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9"/>
      <c r="V158" s="9"/>
      <c r="W158" s="9"/>
      <c r="X158" s="9"/>
      <c r="Y158" s="9"/>
      <c r="Z158" s="9"/>
      <c r="AA158" s="9"/>
      <c r="AB158" s="7"/>
      <c r="AC158" s="7"/>
      <c r="AD158" s="7"/>
      <c r="AE158" s="7"/>
      <c r="AF158" s="7"/>
      <c r="AG158" s="7"/>
    </row>
    <row r="159" spans="1:33" s="11" customFormat="1" ht="0" hidden="1" customHeight="1" x14ac:dyDescent="0.3">
      <c r="A159" s="7"/>
      <c r="B159" s="7"/>
      <c r="C159" s="7"/>
      <c r="D159" s="7"/>
      <c r="E159" s="7"/>
      <c r="F159" s="8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9"/>
      <c r="V159" s="9"/>
      <c r="W159" s="9"/>
      <c r="X159" s="9"/>
      <c r="Y159" s="9"/>
      <c r="Z159" s="9"/>
      <c r="AA159" s="9"/>
      <c r="AB159" s="7"/>
      <c r="AC159" s="7"/>
      <c r="AD159" s="7"/>
      <c r="AE159" s="7"/>
      <c r="AF159" s="7"/>
      <c r="AG159" s="7"/>
    </row>
    <row r="160" spans="1:33" s="11" customFormat="1" ht="0" hidden="1" customHeight="1" x14ac:dyDescent="0.3">
      <c r="A160" s="7"/>
      <c r="B160" s="7"/>
      <c r="C160" s="7"/>
      <c r="D160" s="7"/>
      <c r="E160" s="7"/>
      <c r="F160" s="8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9"/>
      <c r="V160" s="9"/>
      <c r="W160" s="9"/>
      <c r="X160" s="9"/>
      <c r="Y160" s="9"/>
      <c r="Z160" s="9"/>
      <c r="AA160" s="9"/>
      <c r="AB160" s="7"/>
      <c r="AC160" s="7"/>
      <c r="AD160" s="7"/>
      <c r="AE160" s="7"/>
      <c r="AF160" s="7"/>
      <c r="AG160" s="7"/>
    </row>
    <row r="161" spans="1:33" s="11" customFormat="1" ht="0" hidden="1" customHeight="1" x14ac:dyDescent="0.3">
      <c r="A161" s="7"/>
      <c r="B161" s="7"/>
      <c r="C161" s="7"/>
      <c r="D161" s="7"/>
      <c r="E161" s="7"/>
      <c r="F161" s="8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9"/>
      <c r="V161" s="9"/>
      <c r="W161" s="9"/>
      <c r="X161" s="9"/>
      <c r="Y161" s="9"/>
      <c r="Z161" s="9"/>
      <c r="AA161" s="9"/>
      <c r="AB161" s="7"/>
      <c r="AC161" s="7"/>
      <c r="AD161" s="7"/>
      <c r="AE161" s="7"/>
      <c r="AF161" s="7"/>
      <c r="AG161" s="7"/>
    </row>
    <row r="162" spans="1:33" s="11" customFormat="1" ht="0" hidden="1" customHeight="1" x14ac:dyDescent="0.3">
      <c r="A162" s="7"/>
      <c r="B162" s="7"/>
      <c r="C162" s="7"/>
      <c r="D162" s="7"/>
      <c r="E162" s="7"/>
      <c r="F162" s="8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9"/>
      <c r="V162" s="9"/>
      <c r="W162" s="9"/>
      <c r="X162" s="9"/>
      <c r="Y162" s="9"/>
      <c r="Z162" s="9"/>
      <c r="AA162" s="9"/>
      <c r="AB162" s="7"/>
      <c r="AC162" s="7"/>
      <c r="AD162" s="7"/>
      <c r="AE162" s="7"/>
      <c r="AF162" s="7"/>
      <c r="AG162" s="7"/>
    </row>
    <row r="163" spans="1:33" s="11" customFormat="1" ht="0" hidden="1" customHeight="1" x14ac:dyDescent="0.3">
      <c r="A163" s="7"/>
      <c r="B163" s="7"/>
      <c r="C163" s="7"/>
      <c r="D163" s="7"/>
      <c r="E163" s="7"/>
      <c r="F163" s="8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9"/>
      <c r="V163" s="9"/>
      <c r="W163" s="9"/>
      <c r="X163" s="9"/>
      <c r="Y163" s="9"/>
      <c r="Z163" s="9"/>
      <c r="AA163" s="9"/>
      <c r="AB163" s="7"/>
      <c r="AC163" s="7"/>
      <c r="AD163" s="7"/>
      <c r="AE163" s="7"/>
      <c r="AF163" s="7"/>
      <c r="AG163" s="7"/>
    </row>
    <row r="164" spans="1:33" s="11" customFormat="1" ht="0" hidden="1" customHeight="1" x14ac:dyDescent="0.3">
      <c r="A164" s="7"/>
      <c r="B164" s="7"/>
      <c r="C164" s="7"/>
      <c r="D164" s="7"/>
      <c r="E164" s="7"/>
      <c r="F164" s="8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9"/>
      <c r="V164" s="9"/>
      <c r="W164" s="9"/>
      <c r="X164" s="9"/>
      <c r="Y164" s="9"/>
      <c r="Z164" s="9"/>
      <c r="AA164" s="9"/>
      <c r="AB164" s="7"/>
      <c r="AC164" s="7"/>
      <c r="AD164" s="7"/>
      <c r="AE164" s="7"/>
      <c r="AF164" s="7"/>
      <c r="AG164" s="7"/>
    </row>
    <row r="165" spans="1:33" s="11" customFormat="1" ht="0" hidden="1" customHeight="1" x14ac:dyDescent="0.3">
      <c r="A165" s="7"/>
      <c r="B165" s="7"/>
      <c r="C165" s="7"/>
      <c r="D165" s="7"/>
      <c r="E165" s="7"/>
      <c r="F165" s="8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9"/>
      <c r="V165" s="9"/>
      <c r="W165" s="9"/>
      <c r="X165" s="9"/>
      <c r="Y165" s="9"/>
      <c r="Z165" s="9"/>
      <c r="AA165" s="9"/>
      <c r="AB165" s="7"/>
      <c r="AC165" s="7"/>
      <c r="AD165" s="7"/>
      <c r="AE165" s="7"/>
      <c r="AF165" s="7"/>
      <c r="AG165" s="7"/>
    </row>
    <row r="166" spans="1:33" s="11" customFormat="1" ht="0" hidden="1" customHeight="1" x14ac:dyDescent="0.3">
      <c r="A166" s="7"/>
      <c r="B166" s="7"/>
      <c r="C166" s="7"/>
      <c r="D166" s="7"/>
      <c r="E166" s="7"/>
      <c r="F166" s="8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9"/>
      <c r="V166" s="9"/>
      <c r="W166" s="9"/>
      <c r="X166" s="9"/>
      <c r="Y166" s="9"/>
      <c r="Z166" s="9"/>
      <c r="AA166" s="9"/>
      <c r="AB166" s="7"/>
      <c r="AC166" s="7"/>
      <c r="AD166" s="7"/>
      <c r="AE166" s="7"/>
      <c r="AF166" s="7"/>
      <c r="AG166" s="7"/>
    </row>
    <row r="167" spans="1:33" s="11" customFormat="1" ht="0" hidden="1" customHeight="1" x14ac:dyDescent="0.3">
      <c r="A167" s="7"/>
      <c r="B167" s="7"/>
      <c r="C167" s="7"/>
      <c r="D167" s="7"/>
      <c r="E167" s="7"/>
      <c r="F167" s="8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9"/>
      <c r="V167" s="9"/>
      <c r="W167" s="9"/>
      <c r="X167" s="9"/>
      <c r="Y167" s="9"/>
      <c r="Z167" s="9"/>
      <c r="AA167" s="9"/>
      <c r="AB167" s="7"/>
      <c r="AC167" s="7"/>
      <c r="AD167" s="7"/>
      <c r="AE167" s="7"/>
      <c r="AF167" s="7"/>
      <c r="AG167" s="7"/>
    </row>
    <row r="168" spans="1:33" s="11" customFormat="1" ht="0" hidden="1" customHeight="1" x14ac:dyDescent="0.3">
      <c r="A168" s="7"/>
      <c r="B168" s="7"/>
      <c r="C168" s="7"/>
      <c r="D168" s="7"/>
      <c r="E168" s="7"/>
      <c r="F168" s="8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9"/>
      <c r="V168" s="9"/>
      <c r="W168" s="9"/>
      <c r="X168" s="9"/>
      <c r="Y168" s="9"/>
      <c r="Z168" s="9"/>
      <c r="AA168" s="9"/>
      <c r="AB168" s="7"/>
      <c r="AC168" s="7"/>
      <c r="AD168" s="7"/>
      <c r="AE168" s="7"/>
      <c r="AF168" s="7"/>
      <c r="AG168" s="7"/>
    </row>
    <row r="169" spans="1:33" s="11" customFormat="1" ht="0" hidden="1" customHeight="1" x14ac:dyDescent="0.3">
      <c r="A169" s="7"/>
      <c r="B169" s="7"/>
      <c r="C169" s="7"/>
      <c r="D169" s="7"/>
      <c r="E169" s="7"/>
      <c r="F169" s="8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9"/>
      <c r="V169" s="9"/>
      <c r="W169" s="9"/>
      <c r="X169" s="9"/>
      <c r="Y169" s="9"/>
      <c r="Z169" s="9"/>
      <c r="AA169" s="9"/>
      <c r="AB169" s="7"/>
      <c r="AC169" s="7"/>
      <c r="AD169" s="7"/>
      <c r="AE169" s="7"/>
      <c r="AF169" s="7"/>
      <c r="AG169" s="7"/>
    </row>
    <row r="170" spans="1:33" s="11" customFormat="1" ht="0" hidden="1" customHeight="1" x14ac:dyDescent="0.3">
      <c r="A170" s="7"/>
      <c r="B170" s="7"/>
      <c r="C170" s="7"/>
      <c r="D170" s="7"/>
      <c r="E170" s="7"/>
      <c r="F170" s="8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9"/>
      <c r="V170" s="9"/>
      <c r="W170" s="9"/>
      <c r="X170" s="9"/>
      <c r="Y170" s="9"/>
      <c r="Z170" s="9"/>
      <c r="AA170" s="9"/>
      <c r="AB170" s="7"/>
      <c r="AC170" s="7"/>
      <c r="AD170" s="7"/>
      <c r="AE170" s="7"/>
      <c r="AF170" s="7"/>
      <c r="AG170" s="7"/>
    </row>
    <row r="171" spans="1:33" s="11" customFormat="1" ht="0" hidden="1" customHeight="1" x14ac:dyDescent="0.3">
      <c r="A171" s="7"/>
      <c r="B171" s="7"/>
      <c r="C171" s="7"/>
      <c r="D171" s="7"/>
      <c r="E171" s="7"/>
      <c r="F171" s="8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9"/>
      <c r="V171" s="9"/>
      <c r="W171" s="9"/>
      <c r="X171" s="9"/>
      <c r="Y171" s="9"/>
      <c r="Z171" s="9"/>
      <c r="AA171" s="9"/>
      <c r="AB171" s="7"/>
      <c r="AC171" s="7"/>
      <c r="AD171" s="7"/>
      <c r="AE171" s="7"/>
      <c r="AF171" s="7"/>
      <c r="AG171" s="7"/>
    </row>
    <row r="172" spans="1:33" s="11" customFormat="1" ht="0" hidden="1" customHeight="1" x14ac:dyDescent="0.3">
      <c r="A172" s="7"/>
      <c r="B172" s="7"/>
      <c r="C172" s="7"/>
      <c r="D172" s="7"/>
      <c r="E172" s="7"/>
      <c r="F172" s="8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9"/>
      <c r="V172" s="9"/>
      <c r="W172" s="9"/>
      <c r="X172" s="9"/>
      <c r="Y172" s="9"/>
      <c r="Z172" s="9"/>
      <c r="AA172" s="9"/>
      <c r="AB172" s="7"/>
      <c r="AC172" s="7"/>
      <c r="AD172" s="7"/>
      <c r="AE172" s="7"/>
      <c r="AF172" s="7"/>
      <c r="AG172" s="7"/>
    </row>
    <row r="173" spans="1:33" s="11" customFormat="1" ht="0" hidden="1" customHeight="1" x14ac:dyDescent="0.3">
      <c r="A173" s="7"/>
      <c r="B173" s="7"/>
      <c r="C173" s="7"/>
      <c r="D173" s="7"/>
      <c r="E173" s="7"/>
      <c r="F173" s="8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9"/>
      <c r="V173" s="9"/>
      <c r="W173" s="9"/>
      <c r="X173" s="9"/>
      <c r="Y173" s="9"/>
      <c r="Z173" s="9"/>
      <c r="AA173" s="9"/>
      <c r="AB173" s="7"/>
      <c r="AC173" s="7"/>
      <c r="AD173" s="7"/>
      <c r="AE173" s="7"/>
      <c r="AF173" s="7"/>
      <c r="AG173" s="7"/>
    </row>
    <row r="174" spans="1:33" s="11" customFormat="1" ht="0" hidden="1" customHeight="1" x14ac:dyDescent="0.3">
      <c r="A174" s="7"/>
      <c r="B174" s="7"/>
      <c r="C174" s="7"/>
      <c r="D174" s="7"/>
      <c r="E174" s="7"/>
      <c r="F174" s="8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9"/>
      <c r="V174" s="9"/>
      <c r="W174" s="9"/>
      <c r="X174" s="9"/>
      <c r="Y174" s="9"/>
      <c r="Z174" s="9"/>
      <c r="AA174" s="9"/>
      <c r="AB174" s="7"/>
      <c r="AC174" s="7"/>
      <c r="AD174" s="7"/>
      <c r="AE174" s="7"/>
      <c r="AF174" s="7"/>
      <c r="AG174" s="7"/>
    </row>
    <row r="175" spans="1:33" s="11" customFormat="1" ht="0" hidden="1" customHeight="1" x14ac:dyDescent="0.3">
      <c r="A175" s="7"/>
      <c r="B175" s="7"/>
      <c r="C175" s="7"/>
      <c r="D175" s="7"/>
      <c r="E175" s="7"/>
      <c r="F175" s="8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9"/>
      <c r="V175" s="9"/>
      <c r="W175" s="9"/>
      <c r="X175" s="9"/>
      <c r="Y175" s="9"/>
      <c r="Z175" s="9"/>
      <c r="AA175" s="9"/>
      <c r="AB175" s="7"/>
      <c r="AC175" s="7"/>
      <c r="AD175" s="7"/>
      <c r="AE175" s="7"/>
      <c r="AF175" s="7"/>
      <c r="AG175" s="7"/>
    </row>
    <row r="176" spans="1:33" s="11" customFormat="1" ht="0" hidden="1" customHeight="1" x14ac:dyDescent="0.3">
      <c r="A176" s="7"/>
      <c r="B176" s="7"/>
      <c r="C176" s="7"/>
      <c r="D176" s="7"/>
      <c r="E176" s="7"/>
      <c r="F176" s="8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9"/>
      <c r="V176" s="9"/>
      <c r="W176" s="9"/>
      <c r="X176" s="9"/>
      <c r="Y176" s="9"/>
      <c r="Z176" s="9"/>
      <c r="AA176" s="9"/>
      <c r="AB176" s="7"/>
      <c r="AC176" s="7"/>
      <c r="AD176" s="7"/>
      <c r="AE176" s="7"/>
      <c r="AF176" s="7"/>
      <c r="AG176" s="7"/>
    </row>
    <row r="177" ht="14" x14ac:dyDescent="0.3"/>
  </sheetData>
  <mergeCells count="197">
    <mergeCell ref="AB117:AG117"/>
    <mergeCell ref="A111:AG111"/>
    <mergeCell ref="A112:AG112"/>
    <mergeCell ref="AB113:AG113"/>
    <mergeCell ref="AB114:AG114"/>
    <mergeCell ref="AB115:AG115"/>
    <mergeCell ref="AB116:AG116"/>
    <mergeCell ref="AB104:AG104"/>
    <mergeCell ref="AB105:AG105"/>
    <mergeCell ref="B109:E109"/>
    <mergeCell ref="G109:T109"/>
    <mergeCell ref="U109:AA109"/>
    <mergeCell ref="AB109:AG109"/>
    <mergeCell ref="A98:AG98"/>
    <mergeCell ref="A99:AG99"/>
    <mergeCell ref="AB100:AG100"/>
    <mergeCell ref="AB101:AG101"/>
    <mergeCell ref="AB102:AG102"/>
    <mergeCell ref="AB103:AG103"/>
    <mergeCell ref="B94:E94"/>
    <mergeCell ref="G94:T94"/>
    <mergeCell ref="U94:AA94"/>
    <mergeCell ref="AB94:AG94"/>
    <mergeCell ref="C95:E95"/>
    <mergeCell ref="G95:T95"/>
    <mergeCell ref="U95:AA95"/>
    <mergeCell ref="AB95:AG95"/>
    <mergeCell ref="AB86:AG86"/>
    <mergeCell ref="AB87:AG87"/>
    <mergeCell ref="AB88:AG88"/>
    <mergeCell ref="AB89:AG89"/>
    <mergeCell ref="B92:E92"/>
    <mergeCell ref="G92:T92"/>
    <mergeCell ref="U92:AA92"/>
    <mergeCell ref="AB92:AG92"/>
    <mergeCell ref="G79:N79"/>
    <mergeCell ref="A81:AG81"/>
    <mergeCell ref="A82:AG82"/>
    <mergeCell ref="AB83:AG83"/>
    <mergeCell ref="AB84:AG84"/>
    <mergeCell ref="AB85:AG85"/>
    <mergeCell ref="B76:E76"/>
    <mergeCell ref="G76:T76"/>
    <mergeCell ref="U76:AA76"/>
    <mergeCell ref="AB76:AG76"/>
    <mergeCell ref="B78:E78"/>
    <mergeCell ref="G78:T78"/>
    <mergeCell ref="U78:AA78"/>
    <mergeCell ref="AB78:AG78"/>
    <mergeCell ref="B73:E73"/>
    <mergeCell ref="G73:T73"/>
    <mergeCell ref="U73:AA73"/>
    <mergeCell ref="AB73:AG73"/>
    <mergeCell ref="B75:E75"/>
    <mergeCell ref="G75:T75"/>
    <mergeCell ref="U75:AA75"/>
    <mergeCell ref="AB75:AG75"/>
    <mergeCell ref="B70:E70"/>
    <mergeCell ref="G70:T70"/>
    <mergeCell ref="U70:AA70"/>
    <mergeCell ref="AB70:AG70"/>
    <mergeCell ref="B72:E72"/>
    <mergeCell ref="G72:T72"/>
    <mergeCell ref="U72:AA72"/>
    <mergeCell ref="AB72:AG72"/>
    <mergeCell ref="B68:E68"/>
    <mergeCell ref="G68:T68"/>
    <mergeCell ref="U68:AA68"/>
    <mergeCell ref="AB68:AG68"/>
    <mergeCell ref="B69:E69"/>
    <mergeCell ref="G69:T69"/>
    <mergeCell ref="U69:AA69"/>
    <mergeCell ref="AB69:AG69"/>
    <mergeCell ref="AB60:AG60"/>
    <mergeCell ref="AB61:AG61"/>
    <mergeCell ref="AB62:AG62"/>
    <mergeCell ref="AB63:AG63"/>
    <mergeCell ref="AB64:AG64"/>
    <mergeCell ref="B67:E67"/>
    <mergeCell ref="G67:T67"/>
    <mergeCell ref="U67:AA67"/>
    <mergeCell ref="AB67:AG67"/>
    <mergeCell ref="B55:E55"/>
    <mergeCell ref="G55:T55"/>
    <mergeCell ref="U55:AA55"/>
    <mergeCell ref="AB55:AG55"/>
    <mergeCell ref="A58:AG58"/>
    <mergeCell ref="A59:AG59"/>
    <mergeCell ref="B53:E53"/>
    <mergeCell ref="G53:T53"/>
    <mergeCell ref="U53:AA53"/>
    <mergeCell ref="AB53:AG53"/>
    <mergeCell ref="B54:E54"/>
    <mergeCell ref="G54:T54"/>
    <mergeCell ref="U54:AA54"/>
    <mergeCell ref="AB54:AG54"/>
    <mergeCell ref="B50:E50"/>
    <mergeCell ref="G50:T50"/>
    <mergeCell ref="U50:AA50"/>
    <mergeCell ref="AB50:AG50"/>
    <mergeCell ref="B52:E52"/>
    <mergeCell ref="G52:T52"/>
    <mergeCell ref="U52:AA52"/>
    <mergeCell ref="AB52:AG52"/>
    <mergeCell ref="AB46:AG46"/>
    <mergeCell ref="B48:E48"/>
    <mergeCell ref="G48:T48"/>
    <mergeCell ref="U48:AA48"/>
    <mergeCell ref="AB48:AG48"/>
    <mergeCell ref="B49:E49"/>
    <mergeCell ref="G49:T49"/>
    <mergeCell ref="U49:AA49"/>
    <mergeCell ref="AB49:AG49"/>
    <mergeCell ref="A40:AG40"/>
    <mergeCell ref="A41:AG41"/>
    <mergeCell ref="AB42:AG42"/>
    <mergeCell ref="AB43:AG43"/>
    <mergeCell ref="AB44:AG44"/>
    <mergeCell ref="AB45:AG45"/>
    <mergeCell ref="C35:E35"/>
    <mergeCell ref="G35:T35"/>
    <mergeCell ref="U35:AA35"/>
    <mergeCell ref="AB35:AG35"/>
    <mergeCell ref="C37:E37"/>
    <mergeCell ref="G37:T37"/>
    <mergeCell ref="U37:AA37"/>
    <mergeCell ref="AB37:AG37"/>
    <mergeCell ref="C31:E31"/>
    <mergeCell ref="G31:T31"/>
    <mergeCell ref="U31:AA31"/>
    <mergeCell ref="AB31:AG31"/>
    <mergeCell ref="C33:E33"/>
    <mergeCell ref="G33:T33"/>
    <mergeCell ref="U33:AA33"/>
    <mergeCell ref="AB33:AG33"/>
    <mergeCell ref="C28:E28"/>
    <mergeCell ref="G28:T28"/>
    <mergeCell ref="U28:AA28"/>
    <mergeCell ref="AB28:AG28"/>
    <mergeCell ref="C29:E29"/>
    <mergeCell ref="G29:T29"/>
    <mergeCell ref="U29:AA29"/>
    <mergeCell ref="AB29:AG29"/>
    <mergeCell ref="C24:E24"/>
    <mergeCell ref="G24:T24"/>
    <mergeCell ref="U24:AA24"/>
    <mergeCell ref="AB24:AG24"/>
    <mergeCell ref="C26:E26"/>
    <mergeCell ref="G26:T26"/>
    <mergeCell ref="U26:AA26"/>
    <mergeCell ref="AB26:AG26"/>
    <mergeCell ref="C21:E21"/>
    <mergeCell ref="G21:T21"/>
    <mergeCell ref="U21:AA21"/>
    <mergeCell ref="AB21:AG21"/>
    <mergeCell ref="C23:E23"/>
    <mergeCell ref="G23:T23"/>
    <mergeCell ref="U23:AA23"/>
    <mergeCell ref="AB23:AG23"/>
    <mergeCell ref="C17:E17"/>
    <mergeCell ref="G17:T17"/>
    <mergeCell ref="U17:AA17"/>
    <mergeCell ref="AB17:AG17"/>
    <mergeCell ref="C19:E19"/>
    <mergeCell ref="G19:T19"/>
    <mergeCell ref="U19:AA19"/>
    <mergeCell ref="AB19:AG19"/>
    <mergeCell ref="C15:E15"/>
    <mergeCell ref="G15:T15"/>
    <mergeCell ref="U15:AA15"/>
    <mergeCell ref="AB15:AG15"/>
    <mergeCell ref="C16:E16"/>
    <mergeCell ref="G16:T16"/>
    <mergeCell ref="U16:AA16"/>
    <mergeCell ref="AB16:AG16"/>
    <mergeCell ref="C13:E13"/>
    <mergeCell ref="G13:T13"/>
    <mergeCell ref="U13:AA13"/>
    <mergeCell ref="AB13:AG13"/>
    <mergeCell ref="C14:E14"/>
    <mergeCell ref="G14:T14"/>
    <mergeCell ref="U14:AA14"/>
    <mergeCell ref="AB14:AG14"/>
    <mergeCell ref="AB7:AG7"/>
    <mergeCell ref="AB8:AG8"/>
    <mergeCell ref="AB9:AG9"/>
    <mergeCell ref="AB10:AG10"/>
    <mergeCell ref="C12:E12"/>
    <mergeCell ref="G12:T12"/>
    <mergeCell ref="U12:AA12"/>
    <mergeCell ref="AB12:AG12"/>
    <mergeCell ref="A1:AG1"/>
    <mergeCell ref="A2:AG2"/>
    <mergeCell ref="AB3:AG3"/>
    <mergeCell ref="AB4:AG4"/>
    <mergeCell ref="AB5:AG5"/>
    <mergeCell ref="AB6:A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Arpin Treasurer</dc:creator>
  <cp:lastModifiedBy>Arpin Treasurer</cp:lastModifiedBy>
  <dcterms:created xsi:type="dcterms:W3CDTF">2026-09-01T18:25:16Z</dcterms:created>
  <dcterms:modified xsi:type="dcterms:W3CDTF">2026-09-01T18:26:35Z</dcterms:modified>
</cp:coreProperties>
</file>