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ued Customer\OneDrive\Desktop\Town of Arpin\"/>
    </mc:Choice>
  </mc:AlternateContent>
  <xr:revisionPtr revIDLastSave="0" documentId="8_{BD5EBE47-44C7-42F2-B055-BF99DF12BE84}" xr6:coauthVersionLast="47" xr6:coauthVersionMax="47" xr10:uidLastSave="{00000000-0000-0000-0000-000000000000}"/>
  <bookViews>
    <workbookView xWindow="-110" yWindow="-110" windowWidth="19420" windowHeight="10300" xr2:uid="{CB37AA0A-FB38-437F-B312-70EB47DAEAE1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13" i="1" l="1"/>
  <c r="AB111" i="1"/>
  <c r="AB114" i="1" s="1"/>
  <c r="AB115" i="1" s="1"/>
  <c r="AB110" i="1"/>
  <c r="AB95" i="1"/>
  <c r="AB93" i="1"/>
  <c r="AB92" i="1"/>
  <c r="AB96" i="1" s="1"/>
  <c r="AB98" i="1" s="1"/>
  <c r="AB69" i="1"/>
  <c r="AB67" i="1"/>
  <c r="AB66" i="1"/>
  <c r="AB70" i="1" s="1"/>
  <c r="AB55" i="1"/>
  <c r="AB53" i="1"/>
  <c r="AB52" i="1"/>
  <c r="AB56" i="1" s="1"/>
  <c r="AB8" i="1"/>
  <c r="AB6" i="1"/>
  <c r="AB4" i="1"/>
  <c r="AB3" i="1" l="1"/>
  <c r="AB7" i="1" s="1"/>
  <c r="AB9" i="1" s="1"/>
</calcChain>
</file>

<file path=xl/sharedStrings.xml><?xml version="1.0" encoding="utf-8"?>
<sst xmlns="http://schemas.openxmlformats.org/spreadsheetml/2006/main" count="208" uniqueCount="114">
  <si>
    <t>CHECKING FINANCIAL REPORT</t>
  </si>
  <si>
    <t>Town Checking Account Bank Beginning Balance:</t>
  </si>
  <si>
    <t>Deposits to Checking Account:</t>
  </si>
  <si>
    <t>Interest Earned:</t>
  </si>
  <si>
    <t>Withdrawn from Checking Account:</t>
  </si>
  <si>
    <t>Bank Ending Balance:</t>
  </si>
  <si>
    <t>Checks Not Cleared by Bank:</t>
  </si>
  <si>
    <t>Town Checking Account Available Balance:</t>
  </si>
  <si>
    <t>Withdrawals: Checking Detail</t>
  </si>
  <si>
    <t>123-53000 - Public Works:122-53311 - Road Maintenance</t>
  </si>
  <si>
    <t>ACH</t>
  </si>
  <si>
    <t>ü</t>
  </si>
  <si>
    <t>Fleet Debi Wright</t>
  </si>
  <si>
    <t>Friends &amp; Neighbors</t>
  </si>
  <si>
    <t>Fleet Farm</t>
  </si>
  <si>
    <t>Chain parts for plow truck</t>
  </si>
  <si>
    <t>Alliant Energy</t>
  </si>
  <si>
    <t>Garage</t>
  </si>
  <si>
    <t>Barn</t>
  </si>
  <si>
    <t>WE Energies</t>
  </si>
  <si>
    <t xml:space="preserve"> </t>
  </si>
  <si>
    <t>Anthony Vollert</t>
  </si>
  <si>
    <t>Wages</t>
  </si>
  <si>
    <t>Bryan Linzmeier</t>
  </si>
  <si>
    <t>Wood County Highway Department</t>
  </si>
  <si>
    <t>123-53000 - Public Works:122-53315 - Street/HWY Const</t>
  </si>
  <si>
    <t>119-51000 - General Government:118-51100 - Legislative Board</t>
  </si>
  <si>
    <t>Wis Dept of Revenue</t>
  </si>
  <si>
    <t>119-51000 - General Government:118-51400 - General Admin</t>
  </si>
  <si>
    <t>South Wood Cty Humane Society</t>
  </si>
  <si>
    <t>119-51000 - General Government:118-51500 - Financial Admin</t>
  </si>
  <si>
    <t>Office Supply</t>
  </si>
  <si>
    <t>Ink</t>
  </si>
  <si>
    <t>040-50000 Taxes Paid to Others:022-50000 Taxes to County</t>
  </si>
  <si>
    <t>Wood Couty Treasurer</t>
  </si>
  <si>
    <t>PILT</t>
  </si>
  <si>
    <t>Wood County Treasurer</t>
  </si>
  <si>
    <t>January Settlement</t>
  </si>
  <si>
    <t>040-50000 Taxes Paid to Others:028-50000 Tax School District</t>
  </si>
  <si>
    <t>Wis Rapids School District</t>
  </si>
  <si>
    <t>Auburndale School District</t>
  </si>
  <si>
    <t>040-50000 Taxes Paid to Others:030-50000 - Tax to Tech College</t>
  </si>
  <si>
    <t>Mid-State Tech College</t>
  </si>
  <si>
    <t>119-51000 - General Government:118-51600 - General Buildings</t>
  </si>
  <si>
    <t>TRF</t>
  </si>
  <si>
    <t>186 Storage</t>
  </si>
  <si>
    <t>Rent</t>
  </si>
  <si>
    <t>123-53000 - Public Works:122-53635 - Recycling</t>
  </si>
  <si>
    <t>Larry Shupe</t>
  </si>
  <si>
    <t>123-53000 - Public Works:122-53680 - Garbage Service</t>
  </si>
  <si>
    <t>GFL Green for Life</t>
  </si>
  <si>
    <t>Previous Transactions</t>
  </si>
  <si>
    <t xml:space="preserve">  </t>
  </si>
  <si>
    <t>Roy Koopman</t>
  </si>
  <si>
    <t>Refund</t>
  </si>
  <si>
    <t>Penflex</t>
  </si>
  <si>
    <t>UBS</t>
  </si>
  <si>
    <t>=Cleared Transaction</t>
  </si>
  <si>
    <t>SAVINGS FINANCIAL REPORT</t>
  </si>
  <si>
    <t>Savings Account Bank Beginning Balance:</t>
  </si>
  <si>
    <t>Deposits to Savings Account:</t>
  </si>
  <si>
    <t>Withdrawn from Savings Account:</t>
  </si>
  <si>
    <t>Savings Account Available Balance:</t>
  </si>
  <si>
    <t>Deposits: Savings Detail</t>
  </si>
  <si>
    <t>104-43000 - Intergovermental Re:103-43650 - Managed Forest PILT</t>
  </si>
  <si>
    <t>Wis Dept of Natural Resources</t>
  </si>
  <si>
    <t>Withdrawals: Savings Detail</t>
  </si>
  <si>
    <t>Trasnsfer to Reserve</t>
  </si>
  <si>
    <t>FDIC</t>
  </si>
  <si>
    <t>RESERVE FUND FINANCIAL REPORT</t>
  </si>
  <si>
    <t>Reserve Fund Bank Beginning Balance:</t>
  </si>
  <si>
    <t>Deposits to Account:</t>
  </si>
  <si>
    <t>Withdrawn from Account:</t>
  </si>
  <si>
    <t>Reserve Fund Account Available Balance:</t>
  </si>
  <si>
    <t>Deposits: Reserve Detail</t>
  </si>
  <si>
    <t>114-48000 - Misc Revenues:113-48900 - Misc Revenues</t>
  </si>
  <si>
    <t>Trasnsfer from Savings</t>
  </si>
  <si>
    <t>LPLA Payroll Taxes</t>
  </si>
  <si>
    <t>020-40000 - Tax Collection Reve:002-40000 - Tax Collect (Jan)</t>
  </si>
  <si>
    <t>Batch 202520013</t>
  </si>
  <si>
    <t>Residents</t>
  </si>
  <si>
    <t>Batch 202520017</t>
  </si>
  <si>
    <t>Online Payment</t>
  </si>
  <si>
    <t>Batch 202520018</t>
  </si>
  <si>
    <t>Batch 202520016</t>
  </si>
  <si>
    <t>020-40000 - Tax Collection Reve:008-40000 - Dog License Revenue</t>
  </si>
  <si>
    <t>14 dogs</t>
  </si>
  <si>
    <t>20 dogs/(2) Kennels</t>
  </si>
  <si>
    <t>2 dogs</t>
  </si>
  <si>
    <t>Batch 202520019*</t>
  </si>
  <si>
    <t>6 dogs</t>
  </si>
  <si>
    <t>Withdrawals: Reserve Detail</t>
  </si>
  <si>
    <t>Cemetery</t>
  </si>
  <si>
    <t>Annual</t>
  </si>
  <si>
    <t>Town Checking</t>
  </si>
  <si>
    <t>Monthly Bills</t>
  </si>
  <si>
    <t>CEMETERY FINANCIAL REPORT</t>
  </si>
  <si>
    <t>Cemetery Checking Account Bank Beginning Balance:</t>
  </si>
  <si>
    <t>Credits to Checking Account:</t>
  </si>
  <si>
    <t>Debits to Checking Account:</t>
  </si>
  <si>
    <t>Checks Not Cleared Bank:</t>
  </si>
  <si>
    <t>Cemetery Checking Account Available Balance:</t>
  </si>
  <si>
    <t>Deposits: Cemetery Detail</t>
  </si>
  <si>
    <t>110-46000 - Public Charges for:109-46540 - Cemetery</t>
  </si>
  <si>
    <t>Rembs Funeral Home</t>
  </si>
  <si>
    <t>Brant Dupee Burial</t>
  </si>
  <si>
    <t>Town of Arpin</t>
  </si>
  <si>
    <t>Withdrawls: Cemetery Detail</t>
  </si>
  <si>
    <t>Aden Tree Care, LLC</t>
  </si>
  <si>
    <t>Tree removal</t>
  </si>
  <si>
    <t>AVFD SAVINGS</t>
  </si>
  <si>
    <t>Checking Account Bank Beginning Balance:</t>
  </si>
  <si>
    <t xml:space="preserve"> Account Available Balance:</t>
  </si>
  <si>
    <t>Deposits: 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</si>
</sst>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Wingdings"/>
      <charset val="2"/>
    </font>
    <font>
      <sz val="9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Wingdings"/>
      <charset val="2"/>
    </font>
    <font>
      <b/>
      <sz val="9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9"/>
      <color theme="1"/>
      <name val="Wingdings"/>
      <charset val="2"/>
    </font>
    <font>
      <sz val="8"/>
      <name val="Arial"/>
      <family val="2"/>
    </font>
    <font>
      <b/>
      <sz val="9"/>
      <color theme="1"/>
      <name val="Wingdings"/>
      <charset val="2"/>
    </font>
    <font>
      <sz val="9"/>
      <name val="Arial"/>
      <family val="2"/>
    </font>
    <font>
      <sz val="10"/>
      <color theme="1"/>
      <name val="Arial"/>
      <family val="2"/>
    </font>
    <font>
      <sz val="8"/>
      <color theme="1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0" borderId="0" xfId="0" applyFont="1"/>
    <xf numFmtId="164" fontId="2" fillId="0" borderId="0" xfId="0" applyNumberFormat="1" applyFont="1" applyAlignment="1">
      <alignment horizontal="center"/>
    </xf>
    <xf numFmtId="164" fontId="2" fillId="2" borderId="0" xfId="0" applyNumberFormat="1" applyFont="1" applyFill="1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5" fontId="5" fillId="0" borderId="0" xfId="0" applyNumberFormat="1" applyFont="1" applyAlignment="1">
      <alignment horizontal="right"/>
    </xf>
    <xf numFmtId="0" fontId="2" fillId="2" borderId="0" xfId="0" applyFont="1" applyFill="1"/>
    <xf numFmtId="165" fontId="5" fillId="0" borderId="1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7" fillId="0" borderId="1" xfId="0" applyNumberFormat="1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14" fontId="5" fillId="0" borderId="0" xfId="0" applyNumberFormat="1" applyFont="1"/>
    <xf numFmtId="0" fontId="11" fillId="0" borderId="0" xfId="0" applyFont="1"/>
    <xf numFmtId="0" fontId="12" fillId="0" borderId="0" xfId="0" applyFont="1"/>
    <xf numFmtId="165" fontId="5" fillId="0" borderId="0" xfId="0" applyNumberFormat="1" applyFont="1" applyAlignment="1">
      <alignment horizontal="left"/>
    </xf>
    <xf numFmtId="0" fontId="13" fillId="0" borderId="0" xfId="0" applyFont="1"/>
    <xf numFmtId="0" fontId="2" fillId="0" borderId="0" xfId="0" applyFont="1" applyAlignment="1">
      <alignment horizontal="center"/>
    </xf>
    <xf numFmtId="0" fontId="14" fillId="0" borderId="0" xfId="0" applyFont="1"/>
    <xf numFmtId="0" fontId="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5" fillId="0" borderId="1" xfId="0" applyNumberFormat="1" applyFont="1" applyBorder="1"/>
    <xf numFmtId="0" fontId="13" fillId="0" borderId="1" xfId="0" applyFont="1" applyBorder="1"/>
    <xf numFmtId="0" fontId="2" fillId="0" borderId="1" xfId="0" applyFont="1" applyBorder="1" applyAlignment="1">
      <alignment horizontal="center"/>
    </xf>
    <xf numFmtId="0" fontId="14" fillId="0" borderId="1" xfId="0" applyFont="1" applyBorder="1"/>
    <xf numFmtId="0" fontId="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16" fillId="0" borderId="0" xfId="0" applyFont="1"/>
    <xf numFmtId="0" fontId="6" fillId="0" borderId="0" xfId="0" applyFont="1" applyAlignment="1">
      <alignment horizontal="left"/>
    </xf>
    <xf numFmtId="0" fontId="2" fillId="2" borderId="1" xfId="0" applyFont="1" applyFill="1" applyBorder="1"/>
    <xf numFmtId="0" fontId="4" fillId="0" borderId="0" xfId="0" quotePrefix="1" applyFont="1"/>
    <xf numFmtId="0" fontId="17" fillId="0" borderId="0" xfId="0" applyFont="1" applyAlignment="1">
      <alignment horizontal="left"/>
    </xf>
    <xf numFmtId="165" fontId="6" fillId="0" borderId="2" xfId="0" applyNumberFormat="1" applyFont="1" applyBorder="1" applyAlignment="1">
      <alignment horizontal="right"/>
    </xf>
    <xf numFmtId="14" fontId="18" fillId="0" borderId="0" xfId="0" applyNumberFormat="1" applyFont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14" fontId="18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165" fontId="5" fillId="0" borderId="3" xfId="0" applyNumberFormat="1" applyFont="1" applyBorder="1" applyAlignment="1">
      <alignment horizontal="right"/>
    </xf>
    <xf numFmtId="0" fontId="12" fillId="2" borderId="0" xfId="0" applyFont="1" applyFill="1"/>
    <xf numFmtId="0" fontId="19" fillId="0" borderId="0" xfId="0" applyFont="1"/>
    <xf numFmtId="165" fontId="15" fillId="0" borderId="1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0" fontId="18" fillId="0" borderId="1" xfId="0" applyFont="1" applyBorder="1"/>
    <xf numFmtId="0" fontId="12" fillId="0" borderId="1" xfId="0" applyFont="1" applyBorder="1"/>
    <xf numFmtId="0" fontId="1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alued%20Customer\OneDrive\Desktop\Town%20of%20Arpin\MonthlyFinancials.xlsx" TargetMode="External"/><Relationship Id="rId1" Type="http://schemas.openxmlformats.org/officeDocument/2006/relationships/externalLinkPath" Target="MonthlyFinanci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 of Accouts"/>
      <sheetName val="March 2013"/>
      <sheetName val="April 2013"/>
      <sheetName val="May 2013"/>
      <sheetName val="June 2013"/>
      <sheetName val="July 2013"/>
      <sheetName val="August 2013"/>
      <sheetName val="Septemter 2013"/>
      <sheetName val="October 2013"/>
      <sheetName val="November 2013"/>
      <sheetName val="December 2013"/>
      <sheetName val="January 2014"/>
      <sheetName val="February 2014"/>
      <sheetName val="March 2014"/>
      <sheetName val="April 2014"/>
      <sheetName val="May 2014"/>
      <sheetName val="June 2014"/>
      <sheetName val="July 2014"/>
      <sheetName val="August 2014"/>
      <sheetName val="September 2014"/>
      <sheetName val="October 2014"/>
      <sheetName val="November 2014"/>
      <sheetName val="Decmber 2014"/>
      <sheetName val="Cemetary CD"/>
      <sheetName val="January 2015"/>
      <sheetName val="February 2015"/>
      <sheetName val="March 2015"/>
      <sheetName val="April 2015"/>
      <sheetName val="May 2015"/>
      <sheetName val="June 2015"/>
      <sheetName val="July 215"/>
      <sheetName val="August 2015"/>
      <sheetName val="September 2015"/>
      <sheetName val="October 2015"/>
      <sheetName val="November 2015"/>
      <sheetName val="December 2015"/>
      <sheetName val="January 2016"/>
      <sheetName val="February 2016"/>
      <sheetName val="March 2016"/>
      <sheetName val="May 2016"/>
      <sheetName val="June 2016"/>
      <sheetName val="July 2016"/>
      <sheetName val="August 2016"/>
      <sheetName val="September 2016"/>
      <sheetName val="October 2016"/>
      <sheetName val="November 2016"/>
      <sheetName val="December 2016"/>
      <sheetName val="January 2017"/>
      <sheetName val="February 2017"/>
      <sheetName val="March 2017"/>
      <sheetName val="April 2017"/>
      <sheetName val="May 2017"/>
      <sheetName val="June 2017"/>
      <sheetName val="July 2017"/>
      <sheetName val="August 2017"/>
      <sheetName val="September 2017"/>
      <sheetName val="October 2017"/>
      <sheetName val="November 2017"/>
      <sheetName val="December 2017"/>
      <sheetName val="January 2018"/>
      <sheetName val="February 2018"/>
      <sheetName val="March 2018"/>
      <sheetName val="April 2018"/>
      <sheetName val="May 2018"/>
      <sheetName val="June 2018"/>
      <sheetName val="July 2018"/>
      <sheetName val="August 2018"/>
      <sheetName val="September 2018"/>
      <sheetName val="October 2018"/>
      <sheetName val="November 2018"/>
      <sheetName val="December 2018"/>
      <sheetName val="January 2019"/>
      <sheetName val="February 2019"/>
      <sheetName val="March 2019"/>
      <sheetName val="April 2019"/>
      <sheetName val="May 2019"/>
      <sheetName val="June 2019"/>
      <sheetName val="July 2019"/>
      <sheetName val="August 2019"/>
      <sheetName val="September 2019"/>
      <sheetName val="October 2019"/>
      <sheetName val="November 2019"/>
      <sheetName val="December 2019"/>
      <sheetName val="January 2020"/>
      <sheetName val="February 2020"/>
      <sheetName val="March 2020"/>
      <sheetName val="April 2020"/>
      <sheetName val="May 2020"/>
      <sheetName val="June 2020"/>
      <sheetName val="July 2020"/>
      <sheetName val="August 2020"/>
      <sheetName val="September 2020"/>
      <sheetName val="October 2020"/>
      <sheetName val="November 2020"/>
      <sheetName val="December 2020"/>
      <sheetName val="January 2021"/>
      <sheetName val="February 2021"/>
      <sheetName val="March 2021"/>
      <sheetName val="April 2021"/>
      <sheetName val="May 2021"/>
      <sheetName val="June 2021"/>
      <sheetName val="July 2021"/>
      <sheetName val="August 2021"/>
      <sheetName val="September 2021"/>
      <sheetName val="October 2021"/>
      <sheetName val="November 2021"/>
      <sheetName val="December 2021"/>
      <sheetName val="January 2022"/>
      <sheetName val="February 2022"/>
      <sheetName val="March 2022"/>
      <sheetName val="April 2022"/>
      <sheetName val="May 2022"/>
      <sheetName val="June 2022"/>
      <sheetName val="July 2022"/>
      <sheetName val="August 2022"/>
      <sheetName val="September 2022"/>
      <sheetName val="October 2022"/>
      <sheetName val="November 2022"/>
      <sheetName val="December 2022"/>
      <sheetName val="January 2023"/>
      <sheetName val="February 2023"/>
      <sheetName val="March 2023"/>
      <sheetName val="April 2023"/>
      <sheetName val="May 2023"/>
      <sheetName val="June 2023"/>
      <sheetName val="July 2023"/>
      <sheetName val="August 2023"/>
      <sheetName val="September 2023"/>
      <sheetName val="October 2023"/>
      <sheetName val="November 2023"/>
      <sheetName val="December 2023"/>
      <sheetName val="January 2024"/>
      <sheetName val="February 2024"/>
      <sheetName val="March 2024"/>
      <sheetName val="April 2024"/>
      <sheetName val="May 2024"/>
      <sheetName val="June 2024"/>
      <sheetName val="July 2024"/>
      <sheetName val="August 2024"/>
      <sheetName val="September 2024"/>
      <sheetName val="October 2024"/>
      <sheetName val="November 2024"/>
      <sheetName val="December 2024"/>
      <sheetName val="January 2025"/>
      <sheetName val="February 2025"/>
      <sheetName val="March 2025"/>
      <sheetName val="April 2025"/>
      <sheetName val="May 2025"/>
      <sheetName val="June 2025"/>
      <sheetName val="July 2025"/>
      <sheetName val="August 2025"/>
      <sheetName val="September 2025"/>
      <sheetName val="October 2025"/>
      <sheetName val="November 2025"/>
      <sheetName val="December 2025"/>
      <sheetName val="January 2026"/>
      <sheetName val="February 2026"/>
      <sheetName val="March 2026"/>
      <sheetName val="Sheet1"/>
      <sheetName val="April 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>
        <row r="7">
          <cell r="AB7">
            <v>39714.840000000666</v>
          </cell>
        </row>
        <row r="69">
          <cell r="AB69">
            <v>255550.7399999995</v>
          </cell>
        </row>
        <row r="83">
          <cell r="AB83">
            <v>543748.30000000028</v>
          </cell>
        </row>
        <row r="122">
          <cell r="AB122">
            <v>11639.360000000006</v>
          </cell>
        </row>
        <row r="137">
          <cell r="AB137">
            <v>9062.92</v>
          </cell>
        </row>
      </sheetData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440DD-D9AE-4084-A930-999A95214574}">
  <dimension ref="A1:ZK220"/>
  <sheetViews>
    <sheetView tabSelected="1" workbookViewId="0">
      <selection sqref="A1:XFD1048576"/>
    </sheetView>
  </sheetViews>
  <sheetFormatPr defaultColWidth="0" defaultRowHeight="0" zeroHeight="1" x14ac:dyDescent="0.3"/>
  <cols>
    <col min="1" max="4" width="2.6328125" style="7" customWidth="1"/>
    <col min="5" max="5" width="3.1796875" style="7" customWidth="1"/>
    <col min="6" max="6" width="2.6328125" style="8" customWidth="1"/>
    <col min="7" max="19" width="2.6328125" style="7" customWidth="1"/>
    <col min="20" max="20" width="2.81640625" style="7" customWidth="1"/>
    <col min="21" max="26" width="2.6328125" style="9" customWidth="1"/>
    <col min="27" max="27" width="3.7265625" style="9" customWidth="1"/>
    <col min="28" max="33" width="2.6328125" style="7" customWidth="1"/>
    <col min="34" max="34" width="2.6328125" style="11" customWidth="1"/>
    <col min="35" max="683" width="0" style="11" hidden="1"/>
    <col min="684" max="684" width="21.453125" style="11" hidden="1"/>
    <col min="685" max="687" width="9.08984375" style="11" hidden="1"/>
    <col min="688" max="16384" width="9.08984375" style="7" hidden="1"/>
  </cols>
  <sheetData>
    <row r="1" spans="1:687" s="3" customFormat="1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</row>
    <row r="2" spans="1:687" s="6" customFormat="1" ht="14" x14ac:dyDescent="0.3">
      <c r="A2" s="4">
        <v>46091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</row>
    <row r="3" spans="1:687" ht="15.5" x14ac:dyDescent="0.35">
      <c r="E3" s="7" t="s">
        <v>1</v>
      </c>
      <c r="AB3" s="10">
        <f ca="1">'[1]February 2026'!AB7:AG7</f>
        <v>39714.840000000666</v>
      </c>
      <c r="AC3" s="10"/>
      <c r="AD3" s="10"/>
      <c r="AE3" s="10"/>
      <c r="AF3" s="10"/>
      <c r="AG3" s="10"/>
    </row>
    <row r="4" spans="1:687" ht="15.5" x14ac:dyDescent="0.35">
      <c r="E4" s="7" t="s">
        <v>2</v>
      </c>
      <c r="AB4" s="10">
        <f>AB87</f>
        <v>500000</v>
      </c>
      <c r="AC4" s="10"/>
      <c r="AD4" s="10"/>
      <c r="AE4" s="10"/>
      <c r="AF4" s="10"/>
      <c r="AG4" s="10"/>
    </row>
    <row r="5" spans="1:687" ht="13.5" customHeight="1" x14ac:dyDescent="0.35">
      <c r="E5" s="7" t="s">
        <v>3</v>
      </c>
      <c r="AB5" s="10">
        <v>92.27</v>
      </c>
      <c r="AC5" s="10"/>
      <c r="AD5" s="10"/>
      <c r="AE5" s="10"/>
      <c r="AF5" s="10"/>
      <c r="AG5" s="10"/>
    </row>
    <row r="6" spans="1:687" ht="15.5" x14ac:dyDescent="0.35">
      <c r="E6" s="7" t="s">
        <v>4</v>
      </c>
      <c r="AB6" s="12">
        <f>SUMIF(F11:F49,"ü",AB11:AG49)</f>
        <v>503779.99000000005</v>
      </c>
      <c r="AC6" s="12"/>
      <c r="AD6" s="12"/>
      <c r="AE6" s="12"/>
      <c r="AF6" s="12"/>
      <c r="AG6" s="12"/>
    </row>
    <row r="7" spans="1:687" ht="15.5" x14ac:dyDescent="0.35">
      <c r="E7" s="7" t="s">
        <v>5</v>
      </c>
      <c r="AB7" s="13">
        <f ca="1">+AB3+AB4+AB5-AB6</f>
        <v>36027.120000000636</v>
      </c>
      <c r="AC7" s="13"/>
      <c r="AD7" s="13"/>
      <c r="AE7" s="13"/>
      <c r="AF7" s="13"/>
      <c r="AG7" s="13"/>
    </row>
    <row r="8" spans="1:687" ht="15.5" customHeight="1" x14ac:dyDescent="0.3">
      <c r="E8" s="7" t="s">
        <v>6</v>
      </c>
      <c r="U8" s="7"/>
      <c r="V8" s="7"/>
      <c r="W8" s="7"/>
      <c r="X8" s="7"/>
      <c r="Y8" s="7"/>
      <c r="Z8" s="7"/>
      <c r="AA8" s="7"/>
      <c r="AB8" s="14">
        <f ca="1">SUMIF(F11:F47,"",AB11:AG44)</f>
        <v>0</v>
      </c>
      <c r="AC8" s="14"/>
      <c r="AD8" s="14"/>
      <c r="AE8" s="14"/>
      <c r="AF8" s="14"/>
      <c r="AG8" s="14"/>
    </row>
    <row r="9" spans="1:687" ht="16" thickBot="1" x14ac:dyDescent="0.4">
      <c r="E9" s="15" t="s">
        <v>7</v>
      </c>
      <c r="F9" s="16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7"/>
      <c r="V9" s="17"/>
      <c r="W9" s="17"/>
      <c r="X9" s="17"/>
      <c r="Y9" s="17"/>
      <c r="Z9" s="17"/>
      <c r="AA9" s="17"/>
      <c r="AB9" s="18">
        <f ca="1">+AB7-AB8</f>
        <v>36027.120000000636</v>
      </c>
      <c r="AC9" s="19"/>
      <c r="AD9" s="19"/>
      <c r="AE9" s="19"/>
      <c r="AF9" s="19"/>
      <c r="AG9" s="19"/>
    </row>
    <row r="10" spans="1:687" ht="16" thickTop="1" x14ac:dyDescent="0.35">
      <c r="A10" s="20" t="s">
        <v>8</v>
      </c>
      <c r="B10" s="20"/>
      <c r="C10" s="20"/>
      <c r="D10" s="20"/>
      <c r="E10" s="20"/>
      <c r="F10" s="21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2"/>
      <c r="V10" s="22"/>
      <c r="W10" s="22"/>
      <c r="X10" s="22"/>
      <c r="Y10" s="22"/>
      <c r="Z10" s="22"/>
      <c r="AA10" s="22"/>
      <c r="AB10" s="12"/>
      <c r="AC10" s="12"/>
      <c r="AD10" s="12"/>
      <c r="AE10" s="12"/>
      <c r="AF10" s="12"/>
      <c r="AG10" s="12"/>
    </row>
    <row r="11" spans="1:687" ht="15.5" x14ac:dyDescent="0.35">
      <c r="A11" s="23"/>
      <c r="B11" s="24" t="s">
        <v>9</v>
      </c>
      <c r="U11" s="25"/>
      <c r="V11" s="25"/>
      <c r="W11" s="25"/>
      <c r="X11" s="25"/>
      <c r="Y11" s="25"/>
      <c r="Z11" s="25"/>
      <c r="AA11" s="25"/>
      <c r="AC11" s="26"/>
      <c r="AD11" s="26"/>
      <c r="AE11" s="26"/>
      <c r="AF11" s="26"/>
      <c r="AG11" s="26"/>
    </row>
    <row r="12" spans="1:687" s="11" customFormat="1" ht="15.75" customHeight="1" x14ac:dyDescent="0.35">
      <c r="A12" s="23"/>
      <c r="B12" s="27"/>
      <c r="C12" s="28" t="s">
        <v>10</v>
      </c>
      <c r="D12" s="28"/>
      <c r="E12" s="28"/>
      <c r="F12" s="29" t="s">
        <v>11</v>
      </c>
      <c r="G12" s="30" t="s">
        <v>12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1" t="s">
        <v>13</v>
      </c>
      <c r="V12" s="31"/>
      <c r="W12" s="31"/>
      <c r="X12" s="31"/>
      <c r="Y12" s="31"/>
      <c r="Z12" s="31"/>
      <c r="AA12" s="31"/>
      <c r="AB12" s="10">
        <v>312.70999999999998</v>
      </c>
      <c r="AC12" s="10"/>
      <c r="AD12" s="10"/>
      <c r="AE12" s="10"/>
      <c r="AF12" s="10"/>
      <c r="AG12" s="10"/>
    </row>
    <row r="13" spans="1:687" s="11" customFormat="1" ht="15.75" customHeight="1" x14ac:dyDescent="0.35">
      <c r="A13" s="23"/>
      <c r="B13" s="27"/>
      <c r="C13" s="28" t="s">
        <v>10</v>
      </c>
      <c r="D13" s="28"/>
      <c r="E13" s="28"/>
      <c r="F13" s="29" t="s">
        <v>11</v>
      </c>
      <c r="G13" s="30" t="s">
        <v>14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1" t="s">
        <v>15</v>
      </c>
      <c r="V13" s="31"/>
      <c r="W13" s="31"/>
      <c r="X13" s="31"/>
      <c r="Y13" s="31"/>
      <c r="Z13" s="31"/>
      <c r="AA13" s="31"/>
      <c r="AB13" s="10">
        <v>25.79</v>
      </c>
      <c r="AC13" s="10"/>
      <c r="AD13" s="10"/>
      <c r="AE13" s="10"/>
      <c r="AF13" s="10"/>
      <c r="AG13" s="10"/>
    </row>
    <row r="14" spans="1:687" s="11" customFormat="1" ht="15.75" customHeight="1" x14ac:dyDescent="0.35">
      <c r="A14" s="23"/>
      <c r="B14" s="27"/>
      <c r="C14" s="28" t="s">
        <v>10</v>
      </c>
      <c r="D14" s="28"/>
      <c r="E14" s="28"/>
      <c r="F14" s="29" t="s">
        <v>11</v>
      </c>
      <c r="G14" s="30" t="s">
        <v>16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1" t="s">
        <v>17</v>
      </c>
      <c r="V14" s="31"/>
      <c r="W14" s="31"/>
      <c r="X14" s="31"/>
      <c r="Y14" s="31"/>
      <c r="Z14" s="31"/>
      <c r="AA14" s="31"/>
      <c r="AB14" s="10">
        <v>24.12</v>
      </c>
      <c r="AC14" s="10"/>
      <c r="AD14" s="10"/>
      <c r="AE14" s="10"/>
      <c r="AF14" s="10"/>
      <c r="AG14" s="10"/>
    </row>
    <row r="15" spans="1:687" s="11" customFormat="1" ht="15.75" customHeight="1" x14ac:dyDescent="0.35">
      <c r="A15" s="23"/>
      <c r="B15" s="27"/>
      <c r="C15" s="28" t="s">
        <v>10</v>
      </c>
      <c r="D15" s="28"/>
      <c r="E15" s="28"/>
      <c r="F15" s="29" t="s">
        <v>11</v>
      </c>
      <c r="G15" s="30" t="s">
        <v>16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1" t="s">
        <v>18</v>
      </c>
      <c r="V15" s="31"/>
      <c r="W15" s="31"/>
      <c r="X15" s="31"/>
      <c r="Y15" s="31"/>
      <c r="Z15" s="31"/>
      <c r="AA15" s="31"/>
      <c r="AB15" s="10">
        <v>46.51</v>
      </c>
      <c r="AC15" s="10"/>
      <c r="AD15" s="10"/>
      <c r="AE15" s="10"/>
      <c r="AF15" s="10"/>
      <c r="AG15" s="10"/>
    </row>
    <row r="16" spans="1:687" s="11" customFormat="1" ht="15.75" customHeight="1" x14ac:dyDescent="0.35">
      <c r="A16" s="23"/>
      <c r="B16" s="27"/>
      <c r="C16" s="28" t="s">
        <v>10</v>
      </c>
      <c r="D16" s="28"/>
      <c r="E16" s="28"/>
      <c r="F16" s="29" t="s">
        <v>11</v>
      </c>
      <c r="G16" s="30" t="s">
        <v>19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1" t="s">
        <v>20</v>
      </c>
      <c r="V16" s="31"/>
      <c r="W16" s="31"/>
      <c r="X16" s="31"/>
      <c r="Y16" s="31"/>
      <c r="Z16" s="31"/>
      <c r="AA16" s="31"/>
      <c r="AB16" s="10">
        <v>219.68</v>
      </c>
      <c r="AC16" s="10"/>
      <c r="AD16" s="10"/>
      <c r="AE16" s="10"/>
      <c r="AF16" s="10"/>
      <c r="AG16" s="10"/>
    </row>
    <row r="17" spans="1:687" s="11" customFormat="1" ht="15.75" customHeight="1" x14ac:dyDescent="0.35">
      <c r="A17" s="23"/>
      <c r="B17" s="27"/>
      <c r="C17" s="28">
        <v>14323</v>
      </c>
      <c r="D17" s="28"/>
      <c r="E17" s="28"/>
      <c r="F17" s="29" t="s">
        <v>11</v>
      </c>
      <c r="G17" s="30" t="s">
        <v>21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1" t="s">
        <v>22</v>
      </c>
      <c r="V17" s="31"/>
      <c r="W17" s="31"/>
      <c r="X17" s="31"/>
      <c r="Y17" s="31"/>
      <c r="Z17" s="31"/>
      <c r="AA17" s="31"/>
      <c r="AB17" s="10">
        <v>357.86</v>
      </c>
      <c r="AC17" s="10"/>
      <c r="AD17" s="10"/>
      <c r="AE17" s="10"/>
      <c r="AF17" s="10"/>
      <c r="AG17" s="10"/>
    </row>
    <row r="18" spans="1:687" s="11" customFormat="1" ht="15.75" customHeight="1" x14ac:dyDescent="0.35">
      <c r="A18" s="23"/>
      <c r="B18" s="27"/>
      <c r="C18" s="28">
        <v>14324</v>
      </c>
      <c r="D18" s="28"/>
      <c r="E18" s="28"/>
      <c r="F18" s="29" t="s">
        <v>11</v>
      </c>
      <c r="G18" s="30" t="s">
        <v>23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1" t="s">
        <v>22</v>
      </c>
      <c r="V18" s="31"/>
      <c r="W18" s="31"/>
      <c r="X18" s="31"/>
      <c r="Y18" s="31"/>
      <c r="Z18" s="31"/>
      <c r="AA18" s="31"/>
      <c r="AB18" s="10">
        <v>184.7</v>
      </c>
      <c r="AC18" s="10"/>
      <c r="AD18" s="10"/>
      <c r="AE18" s="10"/>
      <c r="AF18" s="10"/>
      <c r="AG18" s="10"/>
    </row>
    <row r="19" spans="1:687" s="11" customFormat="1" ht="15.75" customHeight="1" x14ac:dyDescent="0.35">
      <c r="A19" s="23"/>
      <c r="B19" s="27"/>
      <c r="C19" s="28">
        <v>14330</v>
      </c>
      <c r="D19" s="28"/>
      <c r="E19" s="28"/>
      <c r="F19" s="29" t="s">
        <v>11</v>
      </c>
      <c r="G19" s="30" t="s">
        <v>24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1" t="s">
        <v>20</v>
      </c>
      <c r="V19" s="31"/>
      <c r="W19" s="31"/>
      <c r="X19" s="31"/>
      <c r="Y19" s="31"/>
      <c r="Z19" s="31"/>
      <c r="AA19" s="31"/>
      <c r="AB19" s="10">
        <v>991.59</v>
      </c>
      <c r="AC19" s="10"/>
      <c r="AD19" s="10"/>
      <c r="AE19" s="10"/>
      <c r="AF19" s="10"/>
      <c r="AG19" s="10"/>
    </row>
    <row r="20" spans="1:687" s="11" customFormat="1" ht="15.75" customHeight="1" x14ac:dyDescent="0.35">
      <c r="A20" s="32"/>
      <c r="B20" s="33"/>
      <c r="C20" s="34">
        <v>14330</v>
      </c>
      <c r="D20" s="34"/>
      <c r="E20" s="34"/>
      <c r="F20" s="35" t="s">
        <v>11</v>
      </c>
      <c r="G20" s="36" t="s">
        <v>24</v>
      </c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7" t="s">
        <v>20</v>
      </c>
      <c r="V20" s="37"/>
      <c r="W20" s="37"/>
      <c r="X20" s="37"/>
      <c r="Y20" s="37"/>
      <c r="Z20" s="37"/>
      <c r="AA20" s="37"/>
      <c r="AB20" s="12">
        <v>1899.72</v>
      </c>
      <c r="AC20" s="12"/>
      <c r="AD20" s="12"/>
      <c r="AE20" s="12"/>
      <c r="AF20" s="12"/>
      <c r="AG20" s="12"/>
    </row>
    <row r="21" spans="1:687" s="11" customFormat="1" ht="15.75" customHeight="1" x14ac:dyDescent="0.35">
      <c r="A21" s="23"/>
      <c r="B21" s="24" t="s">
        <v>25</v>
      </c>
      <c r="C21" s="38"/>
      <c r="D21" s="38"/>
      <c r="E21" s="38"/>
      <c r="F21" s="2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40"/>
      <c r="V21" s="40"/>
      <c r="W21" s="40"/>
      <c r="X21" s="40"/>
      <c r="Y21" s="40"/>
      <c r="Z21" s="40"/>
      <c r="AA21" s="40"/>
      <c r="AB21" s="41"/>
      <c r="AC21" s="41"/>
      <c r="AD21" s="41"/>
      <c r="AE21" s="41"/>
      <c r="AF21" s="41"/>
      <c r="AG21" s="41"/>
    </row>
    <row r="22" spans="1:687" s="11" customFormat="1" ht="15.75" customHeight="1" x14ac:dyDescent="0.35">
      <c r="A22" s="32"/>
      <c r="B22" s="33"/>
      <c r="C22" s="34">
        <v>14330</v>
      </c>
      <c r="D22" s="34"/>
      <c r="E22" s="34"/>
      <c r="F22" s="35" t="s">
        <v>11</v>
      </c>
      <c r="G22" s="36" t="s">
        <v>24</v>
      </c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/>
      <c r="V22" s="37"/>
      <c r="W22" s="37"/>
      <c r="X22" s="37"/>
      <c r="Y22" s="37"/>
      <c r="Z22" s="37"/>
      <c r="AA22" s="37"/>
      <c r="AB22" s="12">
        <v>5639.42</v>
      </c>
      <c r="AC22" s="12"/>
      <c r="AD22" s="12"/>
      <c r="AE22" s="12"/>
      <c r="AF22" s="12"/>
      <c r="AG22" s="12"/>
    </row>
    <row r="23" spans="1:687" s="11" customFormat="1" ht="17" customHeight="1" x14ac:dyDescent="0.35">
      <c r="A23" s="23"/>
      <c r="B23" s="24" t="s">
        <v>26</v>
      </c>
      <c r="C23" s="42"/>
      <c r="D23" s="42"/>
      <c r="E23" s="42"/>
      <c r="F23" s="43"/>
      <c r="G23" s="44"/>
      <c r="H23" s="44"/>
      <c r="I23" s="44"/>
      <c r="J23" s="44"/>
      <c r="K23" s="44"/>
      <c r="L23" s="44"/>
      <c r="M23" s="44"/>
      <c r="N23" s="44"/>
      <c r="O23" s="44"/>
      <c r="P23" s="39"/>
      <c r="Q23" s="39"/>
      <c r="R23" s="39"/>
      <c r="S23" s="39"/>
      <c r="T23" s="39"/>
      <c r="U23" s="40"/>
      <c r="V23" s="40"/>
      <c r="W23" s="40"/>
      <c r="X23" s="40"/>
      <c r="Y23" s="40"/>
      <c r="Z23" s="40"/>
      <c r="AA23" s="40"/>
      <c r="AB23" s="41"/>
      <c r="AC23" s="41"/>
      <c r="AD23" s="41"/>
      <c r="AE23" s="41"/>
      <c r="AF23" s="41"/>
      <c r="AG23" s="41"/>
    </row>
    <row r="24" spans="1:687" s="11" customFormat="1" ht="15.75" customHeight="1" x14ac:dyDescent="0.35">
      <c r="A24" s="32"/>
      <c r="B24" s="33"/>
      <c r="C24" s="34" t="s">
        <v>10</v>
      </c>
      <c r="D24" s="34"/>
      <c r="E24" s="34"/>
      <c r="F24" s="35" t="s">
        <v>11</v>
      </c>
      <c r="G24" s="36" t="s">
        <v>27</v>
      </c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7">
        <v>941</v>
      </c>
      <c r="V24" s="37"/>
      <c r="W24" s="37"/>
      <c r="X24" s="37"/>
      <c r="Y24" s="37"/>
      <c r="Z24" s="37"/>
      <c r="AA24" s="37"/>
      <c r="AB24" s="12">
        <v>1457.29</v>
      </c>
      <c r="AC24" s="12"/>
      <c r="AD24" s="12"/>
      <c r="AE24" s="12"/>
      <c r="AF24" s="12"/>
      <c r="AG24" s="12"/>
    </row>
    <row r="25" spans="1:687" s="11" customFormat="1" ht="15.5" x14ac:dyDescent="0.35">
      <c r="A25" s="23"/>
      <c r="B25" s="24" t="s">
        <v>28</v>
      </c>
      <c r="C25" s="38"/>
      <c r="D25" s="38"/>
      <c r="E25" s="38"/>
      <c r="F25" s="2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40"/>
      <c r="V25" s="40"/>
      <c r="W25" s="40"/>
      <c r="X25" s="40"/>
      <c r="Y25" s="40"/>
      <c r="Z25" s="40"/>
      <c r="AA25" s="40"/>
      <c r="AB25" s="41"/>
      <c r="AC25" s="41"/>
      <c r="AD25" s="41"/>
      <c r="AE25" s="41"/>
      <c r="AF25" s="41"/>
      <c r="AG25" s="41"/>
    </row>
    <row r="26" spans="1:687" s="11" customFormat="1" ht="15.75" customHeight="1" x14ac:dyDescent="0.35">
      <c r="A26" s="32"/>
      <c r="B26" s="33"/>
      <c r="C26" s="34">
        <v>14329</v>
      </c>
      <c r="D26" s="34"/>
      <c r="E26" s="34"/>
      <c r="F26" s="35" t="s">
        <v>11</v>
      </c>
      <c r="G26" s="36" t="s">
        <v>29</v>
      </c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7">
        <v>2026</v>
      </c>
      <c r="V26" s="37"/>
      <c r="W26" s="37"/>
      <c r="X26" s="37"/>
      <c r="Y26" s="37"/>
      <c r="Z26" s="37"/>
      <c r="AA26" s="37"/>
      <c r="AB26" s="12">
        <v>100</v>
      </c>
      <c r="AC26" s="12"/>
      <c r="AD26" s="12"/>
      <c r="AE26" s="12"/>
      <c r="AF26" s="12"/>
      <c r="AG26" s="12"/>
    </row>
    <row r="27" spans="1:687" s="11" customFormat="1" ht="15.75" customHeight="1" x14ac:dyDescent="0.35">
      <c r="A27" s="23"/>
      <c r="B27" s="24" t="s">
        <v>30</v>
      </c>
      <c r="C27" s="38"/>
      <c r="D27" s="38"/>
      <c r="E27" s="38"/>
      <c r="F27" s="2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40"/>
      <c r="V27" s="40"/>
      <c r="W27" s="40"/>
      <c r="X27" s="40"/>
      <c r="Y27" s="40"/>
      <c r="Z27" s="40"/>
      <c r="AA27" s="40"/>
      <c r="AB27" s="41"/>
      <c r="AC27" s="41"/>
      <c r="AD27" s="41"/>
      <c r="AE27" s="41"/>
      <c r="AF27" s="41"/>
      <c r="AG27" s="41"/>
    </row>
    <row r="28" spans="1:687" s="11" customFormat="1" ht="15.5" x14ac:dyDescent="0.35">
      <c r="A28" s="32"/>
      <c r="B28" s="33"/>
      <c r="C28" s="34" t="s">
        <v>10</v>
      </c>
      <c r="D28" s="34"/>
      <c r="E28" s="34"/>
      <c r="F28" s="35" t="s">
        <v>11</v>
      </c>
      <c r="G28" s="36" t="s">
        <v>31</v>
      </c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7" t="s">
        <v>32</v>
      </c>
      <c r="V28" s="37"/>
      <c r="W28" s="37"/>
      <c r="X28" s="37"/>
      <c r="Y28" s="37"/>
      <c r="Z28" s="37"/>
      <c r="AA28" s="37"/>
      <c r="AB28" s="12">
        <v>100.2</v>
      </c>
      <c r="AC28" s="12"/>
      <c r="AD28" s="12"/>
      <c r="AE28" s="12"/>
      <c r="AF28" s="12"/>
      <c r="AG28" s="12"/>
    </row>
    <row r="29" spans="1:687" ht="15.75" customHeight="1" x14ac:dyDescent="0.35">
      <c r="A29" s="23"/>
      <c r="B29" s="24" t="s">
        <v>33</v>
      </c>
      <c r="C29" s="42"/>
      <c r="D29" s="42"/>
      <c r="E29" s="42"/>
      <c r="F29" s="43"/>
      <c r="G29" s="44"/>
      <c r="H29" s="44"/>
      <c r="I29" s="44"/>
      <c r="J29" s="44"/>
      <c r="K29" s="44"/>
      <c r="L29" s="44"/>
      <c r="M29" s="44"/>
      <c r="N29" s="44"/>
      <c r="O29" s="44"/>
      <c r="P29" s="39"/>
      <c r="Q29" s="39"/>
      <c r="R29" s="39"/>
      <c r="S29" s="39"/>
      <c r="T29" s="39"/>
      <c r="U29" s="40"/>
      <c r="V29" s="40"/>
      <c r="W29" s="40"/>
      <c r="X29" s="40"/>
      <c r="Y29" s="40"/>
      <c r="Z29" s="40"/>
      <c r="AA29" s="40"/>
      <c r="AB29" s="41"/>
      <c r="AC29" s="41"/>
      <c r="AD29" s="41"/>
      <c r="AE29" s="41"/>
      <c r="AF29" s="41"/>
      <c r="AG29" s="41"/>
    </row>
    <row r="30" spans="1:687" s="20" customFormat="1" ht="15.75" customHeight="1" x14ac:dyDescent="0.35">
      <c r="A30" s="23"/>
      <c r="B30" s="27"/>
      <c r="C30" s="28">
        <v>14327</v>
      </c>
      <c r="D30" s="28"/>
      <c r="E30" s="28"/>
      <c r="F30" s="29" t="s">
        <v>11</v>
      </c>
      <c r="G30" s="30" t="s">
        <v>34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1" t="s">
        <v>35</v>
      </c>
      <c r="V30" s="31"/>
      <c r="W30" s="31"/>
      <c r="X30" s="31"/>
      <c r="Y30" s="31"/>
      <c r="Z30" s="31"/>
      <c r="AA30" s="31"/>
      <c r="AB30" s="10">
        <v>1818.28</v>
      </c>
      <c r="AC30" s="10"/>
      <c r="AD30" s="10"/>
      <c r="AE30" s="10"/>
      <c r="AF30" s="10"/>
      <c r="AG30" s="10"/>
      <c r="AH30" s="11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  <c r="HG30" s="45"/>
      <c r="HH30" s="45"/>
      <c r="HI30" s="45"/>
      <c r="HJ30" s="45"/>
      <c r="HK30" s="45"/>
      <c r="HL30" s="45"/>
      <c r="HM30" s="45"/>
      <c r="HN30" s="45"/>
      <c r="HO30" s="45"/>
      <c r="HP30" s="45"/>
      <c r="HQ30" s="45"/>
      <c r="HR30" s="45"/>
      <c r="HS30" s="45"/>
      <c r="HT30" s="45"/>
      <c r="HU30" s="45"/>
      <c r="HV30" s="45"/>
      <c r="HW30" s="45"/>
      <c r="HX30" s="45"/>
      <c r="HY30" s="45"/>
      <c r="HZ30" s="45"/>
      <c r="IA30" s="45"/>
      <c r="IB30" s="45"/>
      <c r="IC30" s="45"/>
      <c r="ID30" s="45"/>
      <c r="IE30" s="45"/>
      <c r="IF30" s="45"/>
      <c r="IG30" s="45"/>
      <c r="IH30" s="45"/>
      <c r="II30" s="45"/>
      <c r="IJ30" s="45"/>
      <c r="IK30" s="45"/>
      <c r="IL30" s="45"/>
      <c r="IM30" s="45"/>
      <c r="IN30" s="45"/>
      <c r="IO30" s="45"/>
      <c r="IP30" s="45"/>
      <c r="IQ30" s="45"/>
      <c r="IR30" s="45"/>
      <c r="IS30" s="45"/>
      <c r="IT30" s="45"/>
      <c r="IU30" s="45"/>
      <c r="IV30" s="45"/>
      <c r="IW30" s="45"/>
      <c r="IX30" s="45"/>
      <c r="IY30" s="45"/>
      <c r="IZ30" s="45"/>
      <c r="JA30" s="45"/>
      <c r="JB30" s="45"/>
      <c r="JC30" s="45"/>
      <c r="JD30" s="45"/>
      <c r="JE30" s="45"/>
      <c r="JF30" s="45"/>
      <c r="JG30" s="45"/>
      <c r="JH30" s="45"/>
      <c r="JI30" s="45"/>
      <c r="JJ30" s="45"/>
      <c r="JK30" s="45"/>
      <c r="JL30" s="45"/>
      <c r="JM30" s="45"/>
      <c r="JN30" s="45"/>
      <c r="JO30" s="45"/>
      <c r="JP30" s="45"/>
      <c r="JQ30" s="45"/>
      <c r="JR30" s="45"/>
      <c r="JS30" s="45"/>
      <c r="JT30" s="45"/>
      <c r="JU30" s="45"/>
      <c r="JV30" s="45"/>
      <c r="JW30" s="45"/>
      <c r="JX30" s="45"/>
      <c r="JY30" s="45"/>
      <c r="JZ30" s="45"/>
      <c r="KA30" s="45"/>
      <c r="KB30" s="45"/>
      <c r="KC30" s="45"/>
      <c r="KD30" s="45"/>
      <c r="KE30" s="45"/>
      <c r="KF30" s="45"/>
      <c r="KG30" s="45"/>
      <c r="KH30" s="45"/>
      <c r="KI30" s="45"/>
      <c r="KJ30" s="45"/>
      <c r="KK30" s="45"/>
      <c r="KL30" s="45"/>
      <c r="KM30" s="45"/>
      <c r="KN30" s="45"/>
      <c r="KO30" s="45"/>
      <c r="KP30" s="45"/>
      <c r="KQ30" s="45"/>
      <c r="KR30" s="45"/>
      <c r="KS30" s="45"/>
      <c r="KT30" s="45"/>
      <c r="KU30" s="45"/>
      <c r="KV30" s="45"/>
      <c r="KW30" s="45"/>
      <c r="KX30" s="45"/>
      <c r="KY30" s="45"/>
      <c r="KZ30" s="45"/>
      <c r="LA30" s="45"/>
      <c r="LB30" s="45"/>
      <c r="LC30" s="45"/>
      <c r="LD30" s="45"/>
      <c r="LE30" s="45"/>
      <c r="LF30" s="45"/>
      <c r="LG30" s="45"/>
      <c r="LH30" s="45"/>
      <c r="LI30" s="45"/>
      <c r="LJ30" s="45"/>
      <c r="LK30" s="45"/>
      <c r="LL30" s="45"/>
      <c r="LM30" s="45"/>
      <c r="LN30" s="45"/>
      <c r="LO30" s="45"/>
      <c r="LP30" s="45"/>
      <c r="LQ30" s="45"/>
      <c r="LR30" s="45"/>
      <c r="LS30" s="45"/>
      <c r="LT30" s="45"/>
      <c r="LU30" s="45"/>
      <c r="LV30" s="45"/>
      <c r="LW30" s="45"/>
      <c r="LX30" s="45"/>
      <c r="LY30" s="45"/>
      <c r="LZ30" s="45"/>
      <c r="MA30" s="45"/>
      <c r="MB30" s="45"/>
      <c r="MC30" s="45"/>
      <c r="MD30" s="45"/>
      <c r="ME30" s="45"/>
      <c r="MF30" s="45"/>
      <c r="MG30" s="45"/>
      <c r="MH30" s="45"/>
      <c r="MI30" s="45"/>
      <c r="MJ30" s="45"/>
      <c r="MK30" s="45"/>
      <c r="ML30" s="45"/>
      <c r="MM30" s="45"/>
      <c r="MN30" s="45"/>
      <c r="MO30" s="45"/>
      <c r="MP30" s="45"/>
      <c r="MQ30" s="45"/>
      <c r="MR30" s="45"/>
      <c r="MS30" s="45"/>
      <c r="MT30" s="45"/>
      <c r="MU30" s="45"/>
      <c r="MV30" s="45"/>
      <c r="MW30" s="45"/>
      <c r="MX30" s="45"/>
      <c r="MY30" s="45"/>
      <c r="MZ30" s="45"/>
      <c r="NA30" s="45"/>
      <c r="NB30" s="45"/>
      <c r="NC30" s="45"/>
      <c r="ND30" s="45"/>
      <c r="NE30" s="45"/>
      <c r="NF30" s="45"/>
      <c r="NG30" s="45"/>
      <c r="NH30" s="45"/>
      <c r="NI30" s="45"/>
      <c r="NJ30" s="45"/>
      <c r="NK30" s="45"/>
      <c r="NL30" s="45"/>
      <c r="NM30" s="45"/>
      <c r="NN30" s="45"/>
      <c r="NO30" s="45"/>
      <c r="NP30" s="45"/>
      <c r="NQ30" s="45"/>
      <c r="NR30" s="45"/>
      <c r="NS30" s="45"/>
      <c r="NT30" s="45"/>
      <c r="NU30" s="45"/>
      <c r="NV30" s="45"/>
      <c r="NW30" s="45"/>
      <c r="NX30" s="45"/>
      <c r="NY30" s="45"/>
      <c r="NZ30" s="45"/>
      <c r="OA30" s="45"/>
      <c r="OB30" s="45"/>
      <c r="OC30" s="45"/>
      <c r="OD30" s="45"/>
      <c r="OE30" s="45"/>
      <c r="OF30" s="45"/>
      <c r="OG30" s="45"/>
      <c r="OH30" s="45"/>
      <c r="OI30" s="45"/>
      <c r="OJ30" s="45"/>
      <c r="OK30" s="45"/>
      <c r="OL30" s="45"/>
      <c r="OM30" s="45"/>
      <c r="ON30" s="45"/>
      <c r="OO30" s="45"/>
      <c r="OP30" s="45"/>
      <c r="OQ30" s="45"/>
      <c r="OR30" s="45"/>
      <c r="OS30" s="45"/>
      <c r="OT30" s="45"/>
      <c r="OU30" s="45"/>
      <c r="OV30" s="45"/>
      <c r="OW30" s="45"/>
      <c r="OX30" s="45"/>
      <c r="OY30" s="45"/>
      <c r="OZ30" s="45"/>
      <c r="PA30" s="45"/>
      <c r="PB30" s="45"/>
      <c r="PC30" s="45"/>
      <c r="PD30" s="45"/>
      <c r="PE30" s="45"/>
      <c r="PF30" s="45"/>
      <c r="PG30" s="45"/>
      <c r="PH30" s="45"/>
      <c r="PI30" s="45"/>
      <c r="PJ30" s="45"/>
      <c r="PK30" s="45"/>
      <c r="PL30" s="45"/>
      <c r="PM30" s="45"/>
      <c r="PN30" s="45"/>
      <c r="PO30" s="45"/>
      <c r="PP30" s="45"/>
      <c r="PQ30" s="45"/>
      <c r="PR30" s="45"/>
      <c r="PS30" s="45"/>
      <c r="PT30" s="45"/>
      <c r="PU30" s="45"/>
      <c r="PV30" s="45"/>
      <c r="PW30" s="45"/>
      <c r="PX30" s="45"/>
      <c r="PY30" s="45"/>
      <c r="PZ30" s="45"/>
      <c r="QA30" s="45"/>
      <c r="QB30" s="45"/>
      <c r="QC30" s="45"/>
      <c r="QD30" s="45"/>
      <c r="QE30" s="45"/>
      <c r="QF30" s="45"/>
      <c r="QG30" s="45"/>
      <c r="QH30" s="45"/>
      <c r="QI30" s="45"/>
      <c r="QJ30" s="45"/>
      <c r="QK30" s="45"/>
      <c r="QL30" s="45"/>
      <c r="QM30" s="45"/>
      <c r="QN30" s="45"/>
      <c r="QO30" s="45"/>
      <c r="QP30" s="45"/>
      <c r="QQ30" s="45"/>
      <c r="QR30" s="45"/>
      <c r="QS30" s="45"/>
      <c r="QT30" s="45"/>
      <c r="QU30" s="45"/>
      <c r="QV30" s="45"/>
      <c r="QW30" s="45"/>
      <c r="QX30" s="45"/>
      <c r="QY30" s="45"/>
      <c r="QZ30" s="45"/>
      <c r="RA30" s="45"/>
      <c r="RB30" s="45"/>
      <c r="RC30" s="45"/>
      <c r="RD30" s="45"/>
      <c r="RE30" s="45"/>
      <c r="RF30" s="45"/>
      <c r="RG30" s="45"/>
      <c r="RH30" s="45"/>
      <c r="RI30" s="45"/>
      <c r="RJ30" s="45"/>
      <c r="RK30" s="45"/>
      <c r="RL30" s="45"/>
      <c r="RM30" s="45"/>
      <c r="RN30" s="45"/>
      <c r="RO30" s="45"/>
      <c r="RP30" s="45"/>
      <c r="RQ30" s="45"/>
      <c r="RR30" s="45"/>
      <c r="RS30" s="45"/>
      <c r="RT30" s="45"/>
      <c r="RU30" s="45"/>
      <c r="RV30" s="45"/>
      <c r="RW30" s="45"/>
      <c r="RX30" s="45"/>
      <c r="RY30" s="45"/>
      <c r="RZ30" s="45"/>
      <c r="SA30" s="45"/>
      <c r="SB30" s="45"/>
      <c r="SC30" s="45"/>
      <c r="SD30" s="45"/>
      <c r="SE30" s="45"/>
      <c r="SF30" s="45"/>
      <c r="SG30" s="45"/>
      <c r="SH30" s="45"/>
      <c r="SI30" s="45"/>
      <c r="SJ30" s="45"/>
      <c r="SK30" s="45"/>
      <c r="SL30" s="45"/>
      <c r="SM30" s="45"/>
      <c r="SN30" s="45"/>
      <c r="SO30" s="45"/>
      <c r="SP30" s="45"/>
      <c r="SQ30" s="45"/>
      <c r="SR30" s="45"/>
      <c r="SS30" s="45"/>
      <c r="ST30" s="45"/>
      <c r="SU30" s="45"/>
      <c r="SV30" s="45"/>
      <c r="SW30" s="45"/>
      <c r="SX30" s="45"/>
      <c r="SY30" s="45"/>
      <c r="SZ30" s="45"/>
      <c r="TA30" s="45"/>
      <c r="TB30" s="45"/>
      <c r="TC30" s="45"/>
      <c r="TD30" s="45"/>
      <c r="TE30" s="45"/>
      <c r="TF30" s="45"/>
      <c r="TG30" s="45"/>
      <c r="TH30" s="45"/>
      <c r="TI30" s="45"/>
      <c r="TJ30" s="45"/>
      <c r="TK30" s="45"/>
      <c r="TL30" s="45"/>
      <c r="TM30" s="45"/>
      <c r="TN30" s="45"/>
      <c r="TO30" s="45"/>
      <c r="TP30" s="45"/>
      <c r="TQ30" s="45"/>
      <c r="TR30" s="45"/>
      <c r="TS30" s="45"/>
      <c r="TT30" s="45"/>
      <c r="TU30" s="45"/>
      <c r="TV30" s="45"/>
      <c r="TW30" s="45"/>
      <c r="TX30" s="45"/>
      <c r="TY30" s="45"/>
      <c r="TZ30" s="45"/>
      <c r="UA30" s="45"/>
      <c r="UB30" s="45"/>
      <c r="UC30" s="45"/>
      <c r="UD30" s="45"/>
      <c r="UE30" s="45"/>
      <c r="UF30" s="45"/>
      <c r="UG30" s="45"/>
      <c r="UH30" s="45"/>
      <c r="UI30" s="45"/>
      <c r="UJ30" s="45"/>
      <c r="UK30" s="45"/>
      <c r="UL30" s="45"/>
      <c r="UM30" s="45"/>
      <c r="UN30" s="45"/>
      <c r="UO30" s="45"/>
      <c r="UP30" s="45"/>
      <c r="UQ30" s="45"/>
      <c r="UR30" s="45"/>
      <c r="US30" s="45"/>
      <c r="UT30" s="45"/>
      <c r="UU30" s="45"/>
      <c r="UV30" s="45"/>
      <c r="UW30" s="45"/>
      <c r="UX30" s="45"/>
      <c r="UY30" s="45"/>
      <c r="UZ30" s="45"/>
      <c r="VA30" s="45"/>
      <c r="VB30" s="45"/>
      <c r="VC30" s="45"/>
      <c r="VD30" s="45"/>
      <c r="VE30" s="45"/>
      <c r="VF30" s="45"/>
      <c r="VG30" s="45"/>
      <c r="VH30" s="45"/>
      <c r="VI30" s="45"/>
      <c r="VJ30" s="45"/>
      <c r="VK30" s="45"/>
      <c r="VL30" s="45"/>
      <c r="VM30" s="45"/>
      <c r="VN30" s="45"/>
      <c r="VO30" s="45"/>
      <c r="VP30" s="45"/>
      <c r="VQ30" s="45"/>
      <c r="VR30" s="45"/>
      <c r="VS30" s="45"/>
      <c r="VT30" s="45"/>
      <c r="VU30" s="45"/>
      <c r="VV30" s="45"/>
      <c r="VW30" s="45"/>
      <c r="VX30" s="45"/>
      <c r="VY30" s="45"/>
      <c r="VZ30" s="45"/>
      <c r="WA30" s="45"/>
      <c r="WB30" s="45"/>
      <c r="WC30" s="45"/>
      <c r="WD30" s="45"/>
      <c r="WE30" s="45"/>
      <c r="WF30" s="45"/>
      <c r="WG30" s="45"/>
      <c r="WH30" s="45"/>
      <c r="WI30" s="45"/>
      <c r="WJ30" s="45"/>
      <c r="WK30" s="45"/>
      <c r="WL30" s="45"/>
      <c r="WM30" s="45"/>
      <c r="WN30" s="45"/>
      <c r="WO30" s="45"/>
      <c r="WP30" s="45"/>
      <c r="WQ30" s="45"/>
      <c r="WR30" s="45"/>
      <c r="WS30" s="45"/>
      <c r="WT30" s="45"/>
      <c r="WU30" s="45"/>
      <c r="WV30" s="45"/>
      <c r="WW30" s="45"/>
      <c r="WX30" s="45"/>
      <c r="WY30" s="45"/>
      <c r="WZ30" s="45"/>
      <c r="XA30" s="45"/>
      <c r="XB30" s="45"/>
      <c r="XC30" s="45"/>
      <c r="XD30" s="45"/>
      <c r="XE30" s="45"/>
      <c r="XF30" s="45"/>
      <c r="XG30" s="45"/>
      <c r="XH30" s="45"/>
      <c r="XI30" s="45"/>
      <c r="XJ30" s="45"/>
      <c r="XK30" s="45"/>
      <c r="XL30" s="45"/>
      <c r="XM30" s="45"/>
      <c r="XN30" s="45"/>
      <c r="XO30" s="45"/>
      <c r="XP30" s="45"/>
      <c r="XQ30" s="45"/>
      <c r="XR30" s="45"/>
      <c r="XS30" s="45"/>
      <c r="XT30" s="45"/>
      <c r="XU30" s="45"/>
      <c r="XV30" s="45"/>
      <c r="XW30" s="45"/>
      <c r="XX30" s="45"/>
      <c r="XY30" s="45"/>
      <c r="XZ30" s="45"/>
      <c r="YA30" s="45"/>
      <c r="YB30" s="45"/>
      <c r="YC30" s="45"/>
      <c r="YD30" s="45"/>
      <c r="YE30" s="45"/>
      <c r="YF30" s="45"/>
      <c r="YG30" s="45"/>
      <c r="YH30" s="45"/>
      <c r="YI30" s="45"/>
      <c r="YJ30" s="45"/>
      <c r="YK30" s="45"/>
      <c r="YL30" s="45"/>
      <c r="YM30" s="45"/>
      <c r="YN30" s="45"/>
      <c r="YO30" s="45"/>
      <c r="YP30" s="45"/>
      <c r="YQ30" s="45"/>
      <c r="YR30" s="45"/>
      <c r="YS30" s="45"/>
      <c r="YT30" s="45"/>
      <c r="YU30" s="45"/>
      <c r="YV30" s="45"/>
      <c r="YW30" s="45"/>
      <c r="YX30" s="45"/>
      <c r="YY30" s="45"/>
      <c r="YZ30" s="45"/>
      <c r="ZA30" s="45"/>
      <c r="ZB30" s="45"/>
      <c r="ZC30" s="45"/>
      <c r="ZD30" s="45"/>
      <c r="ZE30" s="45"/>
      <c r="ZF30" s="45"/>
      <c r="ZG30" s="45"/>
      <c r="ZH30" s="45"/>
      <c r="ZI30" s="45"/>
      <c r="ZJ30" s="45"/>
      <c r="ZK30" s="45"/>
    </row>
    <row r="31" spans="1:687" s="11" customFormat="1" ht="15.5" x14ac:dyDescent="0.35">
      <c r="A31" s="32"/>
      <c r="B31" s="33"/>
      <c r="C31" s="34">
        <v>14327</v>
      </c>
      <c r="D31" s="34"/>
      <c r="E31" s="34"/>
      <c r="F31" s="35" t="s">
        <v>11</v>
      </c>
      <c r="G31" s="36" t="s">
        <v>36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7" t="s">
        <v>37</v>
      </c>
      <c r="V31" s="37"/>
      <c r="W31" s="37"/>
      <c r="X31" s="37"/>
      <c r="Y31" s="37"/>
      <c r="Z31" s="37"/>
      <c r="AA31" s="37"/>
      <c r="AB31" s="12">
        <v>186300.23</v>
      </c>
      <c r="AC31" s="12"/>
      <c r="AD31" s="12"/>
      <c r="AE31" s="12"/>
      <c r="AF31" s="12"/>
      <c r="AG31" s="12"/>
    </row>
    <row r="32" spans="1:687" ht="15" customHeight="1" x14ac:dyDescent="0.35">
      <c r="A32" s="23"/>
      <c r="B32" s="24" t="s">
        <v>38</v>
      </c>
      <c r="C32" s="38"/>
      <c r="D32" s="38"/>
      <c r="E32" s="38"/>
      <c r="F32" s="2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40"/>
      <c r="V32" s="40"/>
      <c r="W32" s="40"/>
      <c r="X32" s="40"/>
      <c r="Y32" s="40"/>
      <c r="Z32" s="40"/>
      <c r="AA32" s="40"/>
      <c r="AB32" s="41"/>
      <c r="AC32" s="41"/>
      <c r="AD32" s="41"/>
      <c r="AE32" s="41"/>
      <c r="AF32" s="41"/>
      <c r="AG32" s="41"/>
    </row>
    <row r="33" spans="1:687" s="20" customFormat="1" ht="15.75" customHeight="1" x14ac:dyDescent="0.35">
      <c r="A33" s="23"/>
      <c r="B33" s="27"/>
      <c r="C33" s="28">
        <v>14326</v>
      </c>
      <c r="D33" s="28"/>
      <c r="E33" s="28"/>
      <c r="F33" s="29" t="s">
        <v>11</v>
      </c>
      <c r="G33" s="30" t="s">
        <v>39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1" t="s">
        <v>20</v>
      </c>
      <c r="V33" s="31"/>
      <c r="W33" s="31"/>
      <c r="X33" s="31"/>
      <c r="Y33" s="31"/>
      <c r="Z33" s="31"/>
      <c r="AA33" s="31"/>
      <c r="AB33" s="10">
        <v>1560.67</v>
      </c>
      <c r="AC33" s="10"/>
      <c r="AD33" s="10"/>
      <c r="AE33" s="10"/>
      <c r="AF33" s="10"/>
      <c r="AG33" s="10"/>
      <c r="AH33" s="11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  <c r="HG33" s="45"/>
      <c r="HH33" s="45"/>
      <c r="HI33" s="45"/>
      <c r="HJ33" s="45"/>
      <c r="HK33" s="45"/>
      <c r="HL33" s="45"/>
      <c r="HM33" s="45"/>
      <c r="HN33" s="45"/>
      <c r="HO33" s="45"/>
      <c r="HP33" s="45"/>
      <c r="HQ33" s="45"/>
      <c r="HR33" s="45"/>
      <c r="HS33" s="45"/>
      <c r="HT33" s="45"/>
      <c r="HU33" s="45"/>
      <c r="HV33" s="45"/>
      <c r="HW33" s="45"/>
      <c r="HX33" s="45"/>
      <c r="HY33" s="45"/>
      <c r="HZ33" s="45"/>
      <c r="IA33" s="45"/>
      <c r="IB33" s="45"/>
      <c r="IC33" s="45"/>
      <c r="ID33" s="45"/>
      <c r="IE33" s="45"/>
      <c r="IF33" s="45"/>
      <c r="IG33" s="45"/>
      <c r="IH33" s="45"/>
      <c r="II33" s="45"/>
      <c r="IJ33" s="45"/>
      <c r="IK33" s="45"/>
      <c r="IL33" s="45"/>
      <c r="IM33" s="45"/>
      <c r="IN33" s="45"/>
      <c r="IO33" s="45"/>
      <c r="IP33" s="45"/>
      <c r="IQ33" s="45"/>
      <c r="IR33" s="45"/>
      <c r="IS33" s="45"/>
      <c r="IT33" s="45"/>
      <c r="IU33" s="45"/>
      <c r="IV33" s="45"/>
      <c r="IW33" s="45"/>
      <c r="IX33" s="45"/>
      <c r="IY33" s="45"/>
      <c r="IZ33" s="45"/>
      <c r="JA33" s="45"/>
      <c r="JB33" s="45"/>
      <c r="JC33" s="45"/>
      <c r="JD33" s="45"/>
      <c r="JE33" s="45"/>
      <c r="JF33" s="45"/>
      <c r="JG33" s="45"/>
      <c r="JH33" s="45"/>
      <c r="JI33" s="45"/>
      <c r="JJ33" s="45"/>
      <c r="JK33" s="45"/>
      <c r="JL33" s="45"/>
      <c r="JM33" s="45"/>
      <c r="JN33" s="45"/>
      <c r="JO33" s="45"/>
      <c r="JP33" s="45"/>
      <c r="JQ33" s="45"/>
      <c r="JR33" s="45"/>
      <c r="JS33" s="45"/>
      <c r="JT33" s="45"/>
      <c r="JU33" s="45"/>
      <c r="JV33" s="45"/>
      <c r="JW33" s="45"/>
      <c r="JX33" s="45"/>
      <c r="JY33" s="45"/>
      <c r="JZ33" s="45"/>
      <c r="KA33" s="45"/>
      <c r="KB33" s="45"/>
      <c r="KC33" s="45"/>
      <c r="KD33" s="45"/>
      <c r="KE33" s="45"/>
      <c r="KF33" s="45"/>
      <c r="KG33" s="45"/>
      <c r="KH33" s="45"/>
      <c r="KI33" s="45"/>
      <c r="KJ33" s="45"/>
      <c r="KK33" s="45"/>
      <c r="KL33" s="45"/>
      <c r="KM33" s="45"/>
      <c r="KN33" s="45"/>
      <c r="KO33" s="45"/>
      <c r="KP33" s="45"/>
      <c r="KQ33" s="45"/>
      <c r="KR33" s="45"/>
      <c r="KS33" s="45"/>
      <c r="KT33" s="45"/>
      <c r="KU33" s="45"/>
      <c r="KV33" s="45"/>
      <c r="KW33" s="45"/>
      <c r="KX33" s="45"/>
      <c r="KY33" s="45"/>
      <c r="KZ33" s="45"/>
      <c r="LA33" s="45"/>
      <c r="LB33" s="45"/>
      <c r="LC33" s="45"/>
      <c r="LD33" s="45"/>
      <c r="LE33" s="45"/>
      <c r="LF33" s="45"/>
      <c r="LG33" s="45"/>
      <c r="LH33" s="45"/>
      <c r="LI33" s="45"/>
      <c r="LJ33" s="45"/>
      <c r="LK33" s="45"/>
      <c r="LL33" s="45"/>
      <c r="LM33" s="45"/>
      <c r="LN33" s="45"/>
      <c r="LO33" s="45"/>
      <c r="LP33" s="45"/>
      <c r="LQ33" s="45"/>
      <c r="LR33" s="45"/>
      <c r="LS33" s="45"/>
      <c r="LT33" s="45"/>
      <c r="LU33" s="45"/>
      <c r="LV33" s="45"/>
      <c r="LW33" s="45"/>
      <c r="LX33" s="45"/>
      <c r="LY33" s="45"/>
      <c r="LZ33" s="45"/>
      <c r="MA33" s="45"/>
      <c r="MB33" s="45"/>
      <c r="MC33" s="45"/>
      <c r="MD33" s="45"/>
      <c r="ME33" s="45"/>
      <c r="MF33" s="45"/>
      <c r="MG33" s="45"/>
      <c r="MH33" s="45"/>
      <c r="MI33" s="45"/>
      <c r="MJ33" s="45"/>
      <c r="MK33" s="45"/>
      <c r="ML33" s="45"/>
      <c r="MM33" s="45"/>
      <c r="MN33" s="45"/>
      <c r="MO33" s="45"/>
      <c r="MP33" s="45"/>
      <c r="MQ33" s="45"/>
      <c r="MR33" s="45"/>
      <c r="MS33" s="45"/>
      <c r="MT33" s="45"/>
      <c r="MU33" s="45"/>
      <c r="MV33" s="45"/>
      <c r="MW33" s="45"/>
      <c r="MX33" s="45"/>
      <c r="MY33" s="45"/>
      <c r="MZ33" s="45"/>
      <c r="NA33" s="45"/>
      <c r="NB33" s="45"/>
      <c r="NC33" s="45"/>
      <c r="ND33" s="45"/>
      <c r="NE33" s="45"/>
      <c r="NF33" s="45"/>
      <c r="NG33" s="45"/>
      <c r="NH33" s="45"/>
      <c r="NI33" s="45"/>
      <c r="NJ33" s="45"/>
      <c r="NK33" s="45"/>
      <c r="NL33" s="45"/>
      <c r="NM33" s="45"/>
      <c r="NN33" s="45"/>
      <c r="NO33" s="45"/>
      <c r="NP33" s="45"/>
      <c r="NQ33" s="45"/>
      <c r="NR33" s="45"/>
      <c r="NS33" s="45"/>
      <c r="NT33" s="45"/>
      <c r="NU33" s="45"/>
      <c r="NV33" s="45"/>
      <c r="NW33" s="45"/>
      <c r="NX33" s="45"/>
      <c r="NY33" s="45"/>
      <c r="NZ33" s="45"/>
      <c r="OA33" s="45"/>
      <c r="OB33" s="45"/>
      <c r="OC33" s="45"/>
      <c r="OD33" s="45"/>
      <c r="OE33" s="45"/>
      <c r="OF33" s="45"/>
      <c r="OG33" s="45"/>
      <c r="OH33" s="45"/>
      <c r="OI33" s="45"/>
      <c r="OJ33" s="45"/>
      <c r="OK33" s="45"/>
      <c r="OL33" s="45"/>
      <c r="OM33" s="45"/>
      <c r="ON33" s="45"/>
      <c r="OO33" s="45"/>
      <c r="OP33" s="45"/>
      <c r="OQ33" s="45"/>
      <c r="OR33" s="45"/>
      <c r="OS33" s="45"/>
      <c r="OT33" s="45"/>
      <c r="OU33" s="45"/>
      <c r="OV33" s="45"/>
      <c r="OW33" s="45"/>
      <c r="OX33" s="45"/>
      <c r="OY33" s="45"/>
      <c r="OZ33" s="45"/>
      <c r="PA33" s="45"/>
      <c r="PB33" s="45"/>
      <c r="PC33" s="45"/>
      <c r="PD33" s="45"/>
      <c r="PE33" s="45"/>
      <c r="PF33" s="45"/>
      <c r="PG33" s="45"/>
      <c r="PH33" s="45"/>
      <c r="PI33" s="45"/>
      <c r="PJ33" s="45"/>
      <c r="PK33" s="45"/>
      <c r="PL33" s="45"/>
      <c r="PM33" s="45"/>
      <c r="PN33" s="45"/>
      <c r="PO33" s="45"/>
      <c r="PP33" s="45"/>
      <c r="PQ33" s="45"/>
      <c r="PR33" s="45"/>
      <c r="PS33" s="45"/>
      <c r="PT33" s="45"/>
      <c r="PU33" s="45"/>
      <c r="PV33" s="45"/>
      <c r="PW33" s="45"/>
      <c r="PX33" s="45"/>
      <c r="PY33" s="45"/>
      <c r="PZ33" s="45"/>
      <c r="QA33" s="45"/>
      <c r="QB33" s="45"/>
      <c r="QC33" s="45"/>
      <c r="QD33" s="45"/>
      <c r="QE33" s="45"/>
      <c r="QF33" s="45"/>
      <c r="QG33" s="45"/>
      <c r="QH33" s="45"/>
      <c r="QI33" s="45"/>
      <c r="QJ33" s="45"/>
      <c r="QK33" s="45"/>
      <c r="QL33" s="45"/>
      <c r="QM33" s="45"/>
      <c r="QN33" s="45"/>
      <c r="QO33" s="45"/>
      <c r="QP33" s="45"/>
      <c r="QQ33" s="45"/>
      <c r="QR33" s="45"/>
      <c r="QS33" s="45"/>
      <c r="QT33" s="45"/>
      <c r="QU33" s="45"/>
      <c r="QV33" s="45"/>
      <c r="QW33" s="45"/>
      <c r="QX33" s="45"/>
      <c r="QY33" s="45"/>
      <c r="QZ33" s="45"/>
      <c r="RA33" s="45"/>
      <c r="RB33" s="45"/>
      <c r="RC33" s="45"/>
      <c r="RD33" s="45"/>
      <c r="RE33" s="45"/>
      <c r="RF33" s="45"/>
      <c r="RG33" s="45"/>
      <c r="RH33" s="45"/>
      <c r="RI33" s="45"/>
      <c r="RJ33" s="45"/>
      <c r="RK33" s="45"/>
      <c r="RL33" s="45"/>
      <c r="RM33" s="45"/>
      <c r="RN33" s="45"/>
      <c r="RO33" s="45"/>
      <c r="RP33" s="45"/>
      <c r="RQ33" s="45"/>
      <c r="RR33" s="45"/>
      <c r="RS33" s="45"/>
      <c r="RT33" s="45"/>
      <c r="RU33" s="45"/>
      <c r="RV33" s="45"/>
      <c r="RW33" s="45"/>
      <c r="RX33" s="45"/>
      <c r="RY33" s="45"/>
      <c r="RZ33" s="45"/>
      <c r="SA33" s="45"/>
      <c r="SB33" s="45"/>
      <c r="SC33" s="45"/>
      <c r="SD33" s="45"/>
      <c r="SE33" s="45"/>
      <c r="SF33" s="45"/>
      <c r="SG33" s="45"/>
      <c r="SH33" s="45"/>
      <c r="SI33" s="45"/>
      <c r="SJ33" s="45"/>
      <c r="SK33" s="45"/>
      <c r="SL33" s="45"/>
      <c r="SM33" s="45"/>
      <c r="SN33" s="45"/>
      <c r="SO33" s="45"/>
      <c r="SP33" s="45"/>
      <c r="SQ33" s="45"/>
      <c r="SR33" s="45"/>
      <c r="SS33" s="45"/>
      <c r="ST33" s="45"/>
      <c r="SU33" s="45"/>
      <c r="SV33" s="45"/>
      <c r="SW33" s="45"/>
      <c r="SX33" s="45"/>
      <c r="SY33" s="45"/>
      <c r="SZ33" s="45"/>
      <c r="TA33" s="45"/>
      <c r="TB33" s="45"/>
      <c r="TC33" s="45"/>
      <c r="TD33" s="45"/>
      <c r="TE33" s="45"/>
      <c r="TF33" s="45"/>
      <c r="TG33" s="45"/>
      <c r="TH33" s="45"/>
      <c r="TI33" s="45"/>
      <c r="TJ33" s="45"/>
      <c r="TK33" s="45"/>
      <c r="TL33" s="45"/>
      <c r="TM33" s="45"/>
      <c r="TN33" s="45"/>
      <c r="TO33" s="45"/>
      <c r="TP33" s="45"/>
      <c r="TQ33" s="45"/>
      <c r="TR33" s="45"/>
      <c r="TS33" s="45"/>
      <c r="TT33" s="45"/>
      <c r="TU33" s="45"/>
      <c r="TV33" s="45"/>
      <c r="TW33" s="45"/>
      <c r="TX33" s="45"/>
      <c r="TY33" s="45"/>
      <c r="TZ33" s="45"/>
      <c r="UA33" s="45"/>
      <c r="UB33" s="45"/>
      <c r="UC33" s="45"/>
      <c r="UD33" s="45"/>
      <c r="UE33" s="45"/>
      <c r="UF33" s="45"/>
      <c r="UG33" s="45"/>
      <c r="UH33" s="45"/>
      <c r="UI33" s="45"/>
      <c r="UJ33" s="45"/>
      <c r="UK33" s="45"/>
      <c r="UL33" s="45"/>
      <c r="UM33" s="45"/>
      <c r="UN33" s="45"/>
      <c r="UO33" s="45"/>
      <c r="UP33" s="45"/>
      <c r="UQ33" s="45"/>
      <c r="UR33" s="45"/>
      <c r="US33" s="45"/>
      <c r="UT33" s="45"/>
      <c r="UU33" s="45"/>
      <c r="UV33" s="45"/>
      <c r="UW33" s="45"/>
      <c r="UX33" s="45"/>
      <c r="UY33" s="45"/>
      <c r="UZ33" s="45"/>
      <c r="VA33" s="45"/>
      <c r="VB33" s="45"/>
      <c r="VC33" s="45"/>
      <c r="VD33" s="45"/>
      <c r="VE33" s="45"/>
      <c r="VF33" s="45"/>
      <c r="VG33" s="45"/>
      <c r="VH33" s="45"/>
      <c r="VI33" s="45"/>
      <c r="VJ33" s="45"/>
      <c r="VK33" s="45"/>
      <c r="VL33" s="45"/>
      <c r="VM33" s="45"/>
      <c r="VN33" s="45"/>
      <c r="VO33" s="45"/>
      <c r="VP33" s="45"/>
      <c r="VQ33" s="45"/>
      <c r="VR33" s="45"/>
      <c r="VS33" s="45"/>
      <c r="VT33" s="45"/>
      <c r="VU33" s="45"/>
      <c r="VV33" s="45"/>
      <c r="VW33" s="45"/>
      <c r="VX33" s="45"/>
      <c r="VY33" s="45"/>
      <c r="VZ33" s="45"/>
      <c r="WA33" s="45"/>
      <c r="WB33" s="45"/>
      <c r="WC33" s="45"/>
      <c r="WD33" s="45"/>
      <c r="WE33" s="45"/>
      <c r="WF33" s="45"/>
      <c r="WG33" s="45"/>
      <c r="WH33" s="45"/>
      <c r="WI33" s="45"/>
      <c r="WJ33" s="45"/>
      <c r="WK33" s="45"/>
      <c r="WL33" s="45"/>
      <c r="WM33" s="45"/>
      <c r="WN33" s="45"/>
      <c r="WO33" s="45"/>
      <c r="WP33" s="45"/>
      <c r="WQ33" s="45"/>
      <c r="WR33" s="45"/>
      <c r="WS33" s="45"/>
      <c r="WT33" s="45"/>
      <c r="WU33" s="45"/>
      <c r="WV33" s="45"/>
      <c r="WW33" s="45"/>
      <c r="WX33" s="45"/>
      <c r="WY33" s="45"/>
      <c r="WZ33" s="45"/>
      <c r="XA33" s="45"/>
      <c r="XB33" s="45"/>
      <c r="XC33" s="45"/>
      <c r="XD33" s="45"/>
      <c r="XE33" s="45"/>
      <c r="XF33" s="45"/>
      <c r="XG33" s="45"/>
      <c r="XH33" s="45"/>
      <c r="XI33" s="45"/>
      <c r="XJ33" s="45"/>
      <c r="XK33" s="45"/>
      <c r="XL33" s="45"/>
      <c r="XM33" s="45"/>
      <c r="XN33" s="45"/>
      <c r="XO33" s="45"/>
      <c r="XP33" s="45"/>
      <c r="XQ33" s="45"/>
      <c r="XR33" s="45"/>
      <c r="XS33" s="45"/>
      <c r="XT33" s="45"/>
      <c r="XU33" s="45"/>
      <c r="XV33" s="45"/>
      <c r="XW33" s="45"/>
      <c r="XX33" s="45"/>
      <c r="XY33" s="45"/>
      <c r="XZ33" s="45"/>
      <c r="YA33" s="45"/>
      <c r="YB33" s="45"/>
      <c r="YC33" s="45"/>
      <c r="YD33" s="45"/>
      <c r="YE33" s="45"/>
      <c r="YF33" s="45"/>
      <c r="YG33" s="45"/>
      <c r="YH33" s="45"/>
      <c r="YI33" s="45"/>
      <c r="YJ33" s="45"/>
      <c r="YK33" s="45"/>
      <c r="YL33" s="45"/>
      <c r="YM33" s="45"/>
      <c r="YN33" s="45"/>
      <c r="YO33" s="45"/>
      <c r="YP33" s="45"/>
      <c r="YQ33" s="45"/>
      <c r="YR33" s="45"/>
      <c r="YS33" s="45"/>
      <c r="YT33" s="45"/>
      <c r="YU33" s="45"/>
      <c r="YV33" s="45"/>
      <c r="YW33" s="45"/>
      <c r="YX33" s="45"/>
      <c r="YY33" s="45"/>
      <c r="YZ33" s="45"/>
      <c r="ZA33" s="45"/>
      <c r="ZB33" s="45"/>
      <c r="ZC33" s="45"/>
      <c r="ZD33" s="45"/>
      <c r="ZE33" s="45"/>
      <c r="ZF33" s="45"/>
      <c r="ZG33" s="45"/>
      <c r="ZH33" s="45"/>
      <c r="ZI33" s="45"/>
      <c r="ZJ33" s="45"/>
      <c r="ZK33" s="45"/>
    </row>
    <row r="34" spans="1:687" s="20" customFormat="1" ht="15.75" customHeight="1" x14ac:dyDescent="0.35">
      <c r="A34" s="32"/>
      <c r="B34" s="33"/>
      <c r="C34" s="34">
        <v>14325</v>
      </c>
      <c r="D34" s="34"/>
      <c r="E34" s="34"/>
      <c r="F34" s="35" t="s">
        <v>11</v>
      </c>
      <c r="G34" s="36" t="s">
        <v>40</v>
      </c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7" t="s">
        <v>20</v>
      </c>
      <c r="V34" s="37"/>
      <c r="W34" s="37"/>
      <c r="X34" s="37"/>
      <c r="Y34" s="37"/>
      <c r="Z34" s="37"/>
      <c r="AA34" s="37"/>
      <c r="AB34" s="12">
        <v>262715.7</v>
      </c>
      <c r="AC34" s="12"/>
      <c r="AD34" s="12"/>
      <c r="AE34" s="12"/>
      <c r="AF34" s="12"/>
      <c r="AG34" s="12"/>
      <c r="AH34" s="11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5"/>
      <c r="GH34" s="45"/>
      <c r="GI34" s="45"/>
      <c r="GJ34" s="45"/>
      <c r="GK34" s="45"/>
      <c r="GL34" s="45"/>
      <c r="GM34" s="45"/>
      <c r="GN34" s="45"/>
      <c r="GO34" s="45"/>
      <c r="GP34" s="45"/>
      <c r="GQ34" s="45"/>
      <c r="GR34" s="45"/>
      <c r="GS34" s="45"/>
      <c r="GT34" s="45"/>
      <c r="GU34" s="45"/>
      <c r="GV34" s="45"/>
      <c r="GW34" s="45"/>
      <c r="GX34" s="45"/>
      <c r="GY34" s="45"/>
      <c r="GZ34" s="45"/>
      <c r="HA34" s="45"/>
      <c r="HB34" s="45"/>
      <c r="HC34" s="45"/>
      <c r="HD34" s="45"/>
      <c r="HE34" s="45"/>
      <c r="HF34" s="45"/>
      <c r="HG34" s="45"/>
      <c r="HH34" s="45"/>
      <c r="HI34" s="45"/>
      <c r="HJ34" s="45"/>
      <c r="HK34" s="45"/>
      <c r="HL34" s="45"/>
      <c r="HM34" s="45"/>
      <c r="HN34" s="45"/>
      <c r="HO34" s="45"/>
      <c r="HP34" s="45"/>
      <c r="HQ34" s="45"/>
      <c r="HR34" s="45"/>
      <c r="HS34" s="45"/>
      <c r="HT34" s="45"/>
      <c r="HU34" s="45"/>
      <c r="HV34" s="45"/>
      <c r="HW34" s="45"/>
      <c r="HX34" s="45"/>
      <c r="HY34" s="45"/>
      <c r="HZ34" s="45"/>
      <c r="IA34" s="45"/>
      <c r="IB34" s="45"/>
      <c r="IC34" s="45"/>
      <c r="ID34" s="45"/>
      <c r="IE34" s="45"/>
      <c r="IF34" s="45"/>
      <c r="IG34" s="45"/>
      <c r="IH34" s="45"/>
      <c r="II34" s="45"/>
      <c r="IJ34" s="45"/>
      <c r="IK34" s="45"/>
      <c r="IL34" s="45"/>
      <c r="IM34" s="45"/>
      <c r="IN34" s="45"/>
      <c r="IO34" s="45"/>
      <c r="IP34" s="45"/>
      <c r="IQ34" s="45"/>
      <c r="IR34" s="45"/>
      <c r="IS34" s="45"/>
      <c r="IT34" s="45"/>
      <c r="IU34" s="45"/>
      <c r="IV34" s="45"/>
      <c r="IW34" s="45"/>
      <c r="IX34" s="45"/>
      <c r="IY34" s="45"/>
      <c r="IZ34" s="45"/>
      <c r="JA34" s="45"/>
      <c r="JB34" s="45"/>
      <c r="JC34" s="45"/>
      <c r="JD34" s="45"/>
      <c r="JE34" s="45"/>
      <c r="JF34" s="45"/>
      <c r="JG34" s="45"/>
      <c r="JH34" s="45"/>
      <c r="JI34" s="45"/>
      <c r="JJ34" s="45"/>
      <c r="JK34" s="45"/>
      <c r="JL34" s="45"/>
      <c r="JM34" s="45"/>
      <c r="JN34" s="45"/>
      <c r="JO34" s="45"/>
      <c r="JP34" s="45"/>
      <c r="JQ34" s="45"/>
      <c r="JR34" s="45"/>
      <c r="JS34" s="45"/>
      <c r="JT34" s="45"/>
      <c r="JU34" s="45"/>
      <c r="JV34" s="45"/>
      <c r="JW34" s="45"/>
      <c r="JX34" s="45"/>
      <c r="JY34" s="45"/>
      <c r="JZ34" s="45"/>
      <c r="KA34" s="45"/>
      <c r="KB34" s="45"/>
      <c r="KC34" s="45"/>
      <c r="KD34" s="45"/>
      <c r="KE34" s="45"/>
      <c r="KF34" s="45"/>
      <c r="KG34" s="45"/>
      <c r="KH34" s="45"/>
      <c r="KI34" s="45"/>
      <c r="KJ34" s="45"/>
      <c r="KK34" s="45"/>
      <c r="KL34" s="45"/>
      <c r="KM34" s="45"/>
      <c r="KN34" s="45"/>
      <c r="KO34" s="45"/>
      <c r="KP34" s="45"/>
      <c r="KQ34" s="45"/>
      <c r="KR34" s="45"/>
      <c r="KS34" s="45"/>
      <c r="KT34" s="45"/>
      <c r="KU34" s="45"/>
      <c r="KV34" s="45"/>
      <c r="KW34" s="45"/>
      <c r="KX34" s="45"/>
      <c r="KY34" s="45"/>
      <c r="KZ34" s="45"/>
      <c r="LA34" s="45"/>
      <c r="LB34" s="45"/>
      <c r="LC34" s="45"/>
      <c r="LD34" s="45"/>
      <c r="LE34" s="45"/>
      <c r="LF34" s="45"/>
      <c r="LG34" s="45"/>
      <c r="LH34" s="45"/>
      <c r="LI34" s="45"/>
      <c r="LJ34" s="45"/>
      <c r="LK34" s="45"/>
      <c r="LL34" s="45"/>
      <c r="LM34" s="45"/>
      <c r="LN34" s="45"/>
      <c r="LO34" s="45"/>
      <c r="LP34" s="45"/>
      <c r="LQ34" s="45"/>
      <c r="LR34" s="45"/>
      <c r="LS34" s="45"/>
      <c r="LT34" s="45"/>
      <c r="LU34" s="45"/>
      <c r="LV34" s="45"/>
      <c r="LW34" s="45"/>
      <c r="LX34" s="45"/>
      <c r="LY34" s="45"/>
      <c r="LZ34" s="45"/>
      <c r="MA34" s="45"/>
      <c r="MB34" s="45"/>
      <c r="MC34" s="45"/>
      <c r="MD34" s="45"/>
      <c r="ME34" s="45"/>
      <c r="MF34" s="45"/>
      <c r="MG34" s="45"/>
      <c r="MH34" s="45"/>
      <c r="MI34" s="45"/>
      <c r="MJ34" s="45"/>
      <c r="MK34" s="45"/>
      <c r="ML34" s="45"/>
      <c r="MM34" s="45"/>
      <c r="MN34" s="45"/>
      <c r="MO34" s="45"/>
      <c r="MP34" s="45"/>
      <c r="MQ34" s="45"/>
      <c r="MR34" s="45"/>
      <c r="MS34" s="45"/>
      <c r="MT34" s="45"/>
      <c r="MU34" s="45"/>
      <c r="MV34" s="45"/>
      <c r="MW34" s="45"/>
      <c r="MX34" s="45"/>
      <c r="MY34" s="45"/>
      <c r="MZ34" s="45"/>
      <c r="NA34" s="45"/>
      <c r="NB34" s="45"/>
      <c r="NC34" s="45"/>
      <c r="ND34" s="45"/>
      <c r="NE34" s="45"/>
      <c r="NF34" s="45"/>
      <c r="NG34" s="45"/>
      <c r="NH34" s="45"/>
      <c r="NI34" s="45"/>
      <c r="NJ34" s="45"/>
      <c r="NK34" s="45"/>
      <c r="NL34" s="45"/>
      <c r="NM34" s="45"/>
      <c r="NN34" s="45"/>
      <c r="NO34" s="45"/>
      <c r="NP34" s="45"/>
      <c r="NQ34" s="45"/>
      <c r="NR34" s="45"/>
      <c r="NS34" s="45"/>
      <c r="NT34" s="45"/>
      <c r="NU34" s="45"/>
      <c r="NV34" s="45"/>
      <c r="NW34" s="45"/>
      <c r="NX34" s="45"/>
      <c r="NY34" s="45"/>
      <c r="NZ34" s="45"/>
      <c r="OA34" s="45"/>
      <c r="OB34" s="45"/>
      <c r="OC34" s="45"/>
      <c r="OD34" s="45"/>
      <c r="OE34" s="45"/>
      <c r="OF34" s="45"/>
      <c r="OG34" s="45"/>
      <c r="OH34" s="45"/>
      <c r="OI34" s="45"/>
      <c r="OJ34" s="45"/>
      <c r="OK34" s="45"/>
      <c r="OL34" s="45"/>
      <c r="OM34" s="45"/>
      <c r="ON34" s="45"/>
      <c r="OO34" s="45"/>
      <c r="OP34" s="45"/>
      <c r="OQ34" s="45"/>
      <c r="OR34" s="45"/>
      <c r="OS34" s="45"/>
      <c r="OT34" s="45"/>
      <c r="OU34" s="45"/>
      <c r="OV34" s="45"/>
      <c r="OW34" s="45"/>
      <c r="OX34" s="45"/>
      <c r="OY34" s="45"/>
      <c r="OZ34" s="45"/>
      <c r="PA34" s="45"/>
      <c r="PB34" s="45"/>
      <c r="PC34" s="45"/>
      <c r="PD34" s="45"/>
      <c r="PE34" s="45"/>
      <c r="PF34" s="45"/>
      <c r="PG34" s="45"/>
      <c r="PH34" s="45"/>
      <c r="PI34" s="45"/>
      <c r="PJ34" s="45"/>
      <c r="PK34" s="45"/>
      <c r="PL34" s="45"/>
      <c r="PM34" s="45"/>
      <c r="PN34" s="45"/>
      <c r="PO34" s="45"/>
      <c r="PP34" s="45"/>
      <c r="PQ34" s="45"/>
      <c r="PR34" s="45"/>
      <c r="PS34" s="45"/>
      <c r="PT34" s="45"/>
      <c r="PU34" s="45"/>
      <c r="PV34" s="45"/>
      <c r="PW34" s="45"/>
      <c r="PX34" s="45"/>
      <c r="PY34" s="45"/>
      <c r="PZ34" s="45"/>
      <c r="QA34" s="45"/>
      <c r="QB34" s="45"/>
      <c r="QC34" s="45"/>
      <c r="QD34" s="45"/>
      <c r="QE34" s="45"/>
      <c r="QF34" s="45"/>
      <c r="QG34" s="45"/>
      <c r="QH34" s="45"/>
      <c r="QI34" s="45"/>
      <c r="QJ34" s="45"/>
      <c r="QK34" s="45"/>
      <c r="QL34" s="45"/>
      <c r="QM34" s="45"/>
      <c r="QN34" s="45"/>
      <c r="QO34" s="45"/>
      <c r="QP34" s="45"/>
      <c r="QQ34" s="45"/>
      <c r="QR34" s="45"/>
      <c r="QS34" s="45"/>
      <c r="QT34" s="45"/>
      <c r="QU34" s="45"/>
      <c r="QV34" s="45"/>
      <c r="QW34" s="45"/>
      <c r="QX34" s="45"/>
      <c r="QY34" s="45"/>
      <c r="QZ34" s="45"/>
      <c r="RA34" s="45"/>
      <c r="RB34" s="45"/>
      <c r="RC34" s="45"/>
      <c r="RD34" s="45"/>
      <c r="RE34" s="45"/>
      <c r="RF34" s="45"/>
      <c r="RG34" s="45"/>
      <c r="RH34" s="45"/>
      <c r="RI34" s="45"/>
      <c r="RJ34" s="45"/>
      <c r="RK34" s="45"/>
      <c r="RL34" s="45"/>
      <c r="RM34" s="45"/>
      <c r="RN34" s="45"/>
      <c r="RO34" s="45"/>
      <c r="RP34" s="45"/>
      <c r="RQ34" s="45"/>
      <c r="RR34" s="45"/>
      <c r="RS34" s="45"/>
      <c r="RT34" s="45"/>
      <c r="RU34" s="45"/>
      <c r="RV34" s="45"/>
      <c r="RW34" s="45"/>
      <c r="RX34" s="45"/>
      <c r="RY34" s="45"/>
      <c r="RZ34" s="45"/>
      <c r="SA34" s="45"/>
      <c r="SB34" s="45"/>
      <c r="SC34" s="45"/>
      <c r="SD34" s="45"/>
      <c r="SE34" s="45"/>
      <c r="SF34" s="45"/>
      <c r="SG34" s="45"/>
      <c r="SH34" s="45"/>
      <c r="SI34" s="45"/>
      <c r="SJ34" s="45"/>
      <c r="SK34" s="45"/>
      <c r="SL34" s="45"/>
      <c r="SM34" s="45"/>
      <c r="SN34" s="45"/>
      <c r="SO34" s="45"/>
      <c r="SP34" s="45"/>
      <c r="SQ34" s="45"/>
      <c r="SR34" s="45"/>
      <c r="SS34" s="45"/>
      <c r="ST34" s="45"/>
      <c r="SU34" s="45"/>
      <c r="SV34" s="45"/>
      <c r="SW34" s="45"/>
      <c r="SX34" s="45"/>
      <c r="SY34" s="45"/>
      <c r="SZ34" s="45"/>
      <c r="TA34" s="45"/>
      <c r="TB34" s="45"/>
      <c r="TC34" s="45"/>
      <c r="TD34" s="45"/>
      <c r="TE34" s="45"/>
      <c r="TF34" s="45"/>
      <c r="TG34" s="45"/>
      <c r="TH34" s="45"/>
      <c r="TI34" s="45"/>
      <c r="TJ34" s="45"/>
      <c r="TK34" s="45"/>
      <c r="TL34" s="45"/>
      <c r="TM34" s="45"/>
      <c r="TN34" s="45"/>
      <c r="TO34" s="45"/>
      <c r="TP34" s="45"/>
      <c r="TQ34" s="45"/>
      <c r="TR34" s="45"/>
      <c r="TS34" s="45"/>
      <c r="TT34" s="45"/>
      <c r="TU34" s="45"/>
      <c r="TV34" s="45"/>
      <c r="TW34" s="45"/>
      <c r="TX34" s="45"/>
      <c r="TY34" s="45"/>
      <c r="TZ34" s="45"/>
      <c r="UA34" s="45"/>
      <c r="UB34" s="45"/>
      <c r="UC34" s="45"/>
      <c r="UD34" s="45"/>
      <c r="UE34" s="45"/>
      <c r="UF34" s="45"/>
      <c r="UG34" s="45"/>
      <c r="UH34" s="45"/>
      <c r="UI34" s="45"/>
      <c r="UJ34" s="45"/>
      <c r="UK34" s="45"/>
      <c r="UL34" s="45"/>
      <c r="UM34" s="45"/>
      <c r="UN34" s="45"/>
      <c r="UO34" s="45"/>
      <c r="UP34" s="45"/>
      <c r="UQ34" s="45"/>
      <c r="UR34" s="45"/>
      <c r="US34" s="45"/>
      <c r="UT34" s="45"/>
      <c r="UU34" s="45"/>
      <c r="UV34" s="45"/>
      <c r="UW34" s="45"/>
      <c r="UX34" s="45"/>
      <c r="UY34" s="45"/>
      <c r="UZ34" s="45"/>
      <c r="VA34" s="45"/>
      <c r="VB34" s="45"/>
      <c r="VC34" s="45"/>
      <c r="VD34" s="45"/>
      <c r="VE34" s="45"/>
      <c r="VF34" s="45"/>
      <c r="VG34" s="45"/>
      <c r="VH34" s="45"/>
      <c r="VI34" s="45"/>
      <c r="VJ34" s="45"/>
      <c r="VK34" s="45"/>
      <c r="VL34" s="45"/>
      <c r="VM34" s="45"/>
      <c r="VN34" s="45"/>
      <c r="VO34" s="45"/>
      <c r="VP34" s="45"/>
      <c r="VQ34" s="45"/>
      <c r="VR34" s="45"/>
      <c r="VS34" s="45"/>
      <c r="VT34" s="45"/>
      <c r="VU34" s="45"/>
      <c r="VV34" s="45"/>
      <c r="VW34" s="45"/>
      <c r="VX34" s="45"/>
      <c r="VY34" s="45"/>
      <c r="VZ34" s="45"/>
      <c r="WA34" s="45"/>
      <c r="WB34" s="45"/>
      <c r="WC34" s="45"/>
      <c r="WD34" s="45"/>
      <c r="WE34" s="45"/>
      <c r="WF34" s="45"/>
      <c r="WG34" s="45"/>
      <c r="WH34" s="45"/>
      <c r="WI34" s="45"/>
      <c r="WJ34" s="45"/>
      <c r="WK34" s="45"/>
      <c r="WL34" s="45"/>
      <c r="WM34" s="45"/>
      <c r="WN34" s="45"/>
      <c r="WO34" s="45"/>
      <c r="WP34" s="45"/>
      <c r="WQ34" s="45"/>
      <c r="WR34" s="45"/>
      <c r="WS34" s="45"/>
      <c r="WT34" s="45"/>
      <c r="WU34" s="45"/>
      <c r="WV34" s="45"/>
      <c r="WW34" s="45"/>
      <c r="WX34" s="45"/>
      <c r="WY34" s="45"/>
      <c r="WZ34" s="45"/>
      <c r="XA34" s="45"/>
      <c r="XB34" s="45"/>
      <c r="XC34" s="45"/>
      <c r="XD34" s="45"/>
      <c r="XE34" s="45"/>
      <c r="XF34" s="45"/>
      <c r="XG34" s="45"/>
      <c r="XH34" s="45"/>
      <c r="XI34" s="45"/>
      <c r="XJ34" s="45"/>
      <c r="XK34" s="45"/>
      <c r="XL34" s="45"/>
      <c r="XM34" s="45"/>
      <c r="XN34" s="45"/>
      <c r="XO34" s="45"/>
      <c r="XP34" s="45"/>
      <c r="XQ34" s="45"/>
      <c r="XR34" s="45"/>
      <c r="XS34" s="45"/>
      <c r="XT34" s="45"/>
      <c r="XU34" s="45"/>
      <c r="XV34" s="45"/>
      <c r="XW34" s="45"/>
      <c r="XX34" s="45"/>
      <c r="XY34" s="45"/>
      <c r="XZ34" s="45"/>
      <c r="YA34" s="45"/>
      <c r="YB34" s="45"/>
      <c r="YC34" s="45"/>
      <c r="YD34" s="45"/>
      <c r="YE34" s="45"/>
      <c r="YF34" s="45"/>
      <c r="YG34" s="45"/>
      <c r="YH34" s="45"/>
      <c r="YI34" s="45"/>
      <c r="YJ34" s="45"/>
      <c r="YK34" s="45"/>
      <c r="YL34" s="45"/>
      <c r="YM34" s="45"/>
      <c r="YN34" s="45"/>
      <c r="YO34" s="45"/>
      <c r="YP34" s="45"/>
      <c r="YQ34" s="45"/>
      <c r="YR34" s="45"/>
      <c r="YS34" s="45"/>
      <c r="YT34" s="45"/>
      <c r="YU34" s="45"/>
      <c r="YV34" s="45"/>
      <c r="YW34" s="45"/>
      <c r="YX34" s="45"/>
      <c r="YY34" s="45"/>
      <c r="YZ34" s="45"/>
      <c r="ZA34" s="45"/>
      <c r="ZB34" s="45"/>
      <c r="ZC34" s="45"/>
      <c r="ZD34" s="45"/>
      <c r="ZE34" s="45"/>
      <c r="ZF34" s="45"/>
      <c r="ZG34" s="45"/>
      <c r="ZH34" s="45"/>
      <c r="ZI34" s="45"/>
      <c r="ZJ34" s="45"/>
      <c r="ZK34" s="45"/>
    </row>
    <row r="35" spans="1:687" ht="15.75" customHeight="1" x14ac:dyDescent="0.35">
      <c r="A35" s="23"/>
      <c r="B35" s="24" t="s">
        <v>41</v>
      </c>
      <c r="C35" s="38"/>
      <c r="D35" s="38"/>
      <c r="E35" s="38"/>
      <c r="F35" s="2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0"/>
      <c r="V35" s="40"/>
      <c r="W35" s="40"/>
      <c r="X35" s="40"/>
      <c r="Y35" s="40"/>
      <c r="Z35" s="40"/>
      <c r="AA35" s="40"/>
      <c r="AB35" s="41"/>
      <c r="AC35" s="41"/>
      <c r="AD35" s="41"/>
      <c r="AE35" s="41"/>
      <c r="AF35" s="41"/>
      <c r="AG35" s="41"/>
    </row>
    <row r="36" spans="1:687" s="20" customFormat="1" ht="15.75" customHeight="1" x14ac:dyDescent="0.35">
      <c r="A36" s="32"/>
      <c r="B36" s="33"/>
      <c r="C36" s="34">
        <v>14328</v>
      </c>
      <c r="D36" s="34"/>
      <c r="E36" s="34"/>
      <c r="F36" s="35" t="s">
        <v>11</v>
      </c>
      <c r="G36" s="36" t="s">
        <v>42</v>
      </c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7" t="s">
        <v>20</v>
      </c>
      <c r="V36" s="37"/>
      <c r="W36" s="37"/>
      <c r="X36" s="37"/>
      <c r="Y36" s="37"/>
      <c r="Z36" s="37"/>
      <c r="AA36" s="37"/>
      <c r="AB36" s="12">
        <v>28062.14</v>
      </c>
      <c r="AC36" s="12"/>
      <c r="AD36" s="12"/>
      <c r="AE36" s="12"/>
      <c r="AF36" s="12"/>
      <c r="AG36" s="12"/>
      <c r="AH36" s="11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  <c r="GK36" s="45"/>
      <c r="GL36" s="45"/>
      <c r="GM36" s="45"/>
      <c r="GN36" s="45"/>
      <c r="GO36" s="45"/>
      <c r="GP36" s="45"/>
      <c r="GQ36" s="45"/>
      <c r="GR36" s="45"/>
      <c r="GS36" s="45"/>
      <c r="GT36" s="45"/>
      <c r="GU36" s="45"/>
      <c r="GV36" s="45"/>
      <c r="GW36" s="45"/>
      <c r="GX36" s="45"/>
      <c r="GY36" s="45"/>
      <c r="GZ36" s="45"/>
      <c r="HA36" s="45"/>
      <c r="HB36" s="45"/>
      <c r="HC36" s="45"/>
      <c r="HD36" s="45"/>
      <c r="HE36" s="45"/>
      <c r="HF36" s="45"/>
      <c r="HG36" s="45"/>
      <c r="HH36" s="45"/>
      <c r="HI36" s="45"/>
      <c r="HJ36" s="45"/>
      <c r="HK36" s="45"/>
      <c r="HL36" s="45"/>
      <c r="HM36" s="45"/>
      <c r="HN36" s="45"/>
      <c r="HO36" s="45"/>
      <c r="HP36" s="45"/>
      <c r="HQ36" s="45"/>
      <c r="HR36" s="45"/>
      <c r="HS36" s="45"/>
      <c r="HT36" s="45"/>
      <c r="HU36" s="45"/>
      <c r="HV36" s="45"/>
      <c r="HW36" s="45"/>
      <c r="HX36" s="45"/>
      <c r="HY36" s="45"/>
      <c r="HZ36" s="45"/>
      <c r="IA36" s="45"/>
      <c r="IB36" s="45"/>
      <c r="IC36" s="45"/>
      <c r="ID36" s="45"/>
      <c r="IE36" s="45"/>
      <c r="IF36" s="45"/>
      <c r="IG36" s="45"/>
      <c r="IH36" s="45"/>
      <c r="II36" s="45"/>
      <c r="IJ36" s="45"/>
      <c r="IK36" s="45"/>
      <c r="IL36" s="45"/>
      <c r="IM36" s="45"/>
      <c r="IN36" s="45"/>
      <c r="IO36" s="45"/>
      <c r="IP36" s="45"/>
      <c r="IQ36" s="45"/>
      <c r="IR36" s="45"/>
      <c r="IS36" s="45"/>
      <c r="IT36" s="45"/>
      <c r="IU36" s="45"/>
      <c r="IV36" s="45"/>
      <c r="IW36" s="45"/>
      <c r="IX36" s="45"/>
      <c r="IY36" s="45"/>
      <c r="IZ36" s="45"/>
      <c r="JA36" s="45"/>
      <c r="JB36" s="45"/>
      <c r="JC36" s="45"/>
      <c r="JD36" s="45"/>
      <c r="JE36" s="45"/>
      <c r="JF36" s="45"/>
      <c r="JG36" s="45"/>
      <c r="JH36" s="45"/>
      <c r="JI36" s="45"/>
      <c r="JJ36" s="45"/>
      <c r="JK36" s="45"/>
      <c r="JL36" s="45"/>
      <c r="JM36" s="45"/>
      <c r="JN36" s="45"/>
      <c r="JO36" s="45"/>
      <c r="JP36" s="45"/>
      <c r="JQ36" s="45"/>
      <c r="JR36" s="45"/>
      <c r="JS36" s="45"/>
      <c r="JT36" s="45"/>
      <c r="JU36" s="45"/>
      <c r="JV36" s="45"/>
      <c r="JW36" s="45"/>
      <c r="JX36" s="45"/>
      <c r="JY36" s="45"/>
      <c r="JZ36" s="45"/>
      <c r="KA36" s="45"/>
      <c r="KB36" s="45"/>
      <c r="KC36" s="45"/>
      <c r="KD36" s="45"/>
      <c r="KE36" s="45"/>
      <c r="KF36" s="45"/>
      <c r="KG36" s="45"/>
      <c r="KH36" s="45"/>
      <c r="KI36" s="45"/>
      <c r="KJ36" s="45"/>
      <c r="KK36" s="45"/>
      <c r="KL36" s="45"/>
      <c r="KM36" s="45"/>
      <c r="KN36" s="45"/>
      <c r="KO36" s="45"/>
      <c r="KP36" s="45"/>
      <c r="KQ36" s="45"/>
      <c r="KR36" s="45"/>
      <c r="KS36" s="45"/>
      <c r="KT36" s="45"/>
      <c r="KU36" s="45"/>
      <c r="KV36" s="45"/>
      <c r="KW36" s="45"/>
      <c r="KX36" s="45"/>
      <c r="KY36" s="45"/>
      <c r="KZ36" s="45"/>
      <c r="LA36" s="45"/>
      <c r="LB36" s="45"/>
      <c r="LC36" s="45"/>
      <c r="LD36" s="45"/>
      <c r="LE36" s="45"/>
      <c r="LF36" s="45"/>
      <c r="LG36" s="45"/>
      <c r="LH36" s="45"/>
      <c r="LI36" s="45"/>
      <c r="LJ36" s="45"/>
      <c r="LK36" s="45"/>
      <c r="LL36" s="45"/>
      <c r="LM36" s="45"/>
      <c r="LN36" s="45"/>
      <c r="LO36" s="45"/>
      <c r="LP36" s="45"/>
      <c r="LQ36" s="45"/>
      <c r="LR36" s="45"/>
      <c r="LS36" s="45"/>
      <c r="LT36" s="45"/>
      <c r="LU36" s="45"/>
      <c r="LV36" s="45"/>
      <c r="LW36" s="45"/>
      <c r="LX36" s="45"/>
      <c r="LY36" s="45"/>
      <c r="LZ36" s="45"/>
      <c r="MA36" s="45"/>
      <c r="MB36" s="45"/>
      <c r="MC36" s="45"/>
      <c r="MD36" s="45"/>
      <c r="ME36" s="45"/>
      <c r="MF36" s="45"/>
      <c r="MG36" s="45"/>
      <c r="MH36" s="45"/>
      <c r="MI36" s="45"/>
      <c r="MJ36" s="45"/>
      <c r="MK36" s="45"/>
      <c r="ML36" s="45"/>
      <c r="MM36" s="45"/>
      <c r="MN36" s="45"/>
      <c r="MO36" s="45"/>
      <c r="MP36" s="45"/>
      <c r="MQ36" s="45"/>
      <c r="MR36" s="45"/>
      <c r="MS36" s="45"/>
      <c r="MT36" s="45"/>
      <c r="MU36" s="45"/>
      <c r="MV36" s="45"/>
      <c r="MW36" s="45"/>
      <c r="MX36" s="45"/>
      <c r="MY36" s="45"/>
      <c r="MZ36" s="45"/>
      <c r="NA36" s="45"/>
      <c r="NB36" s="45"/>
      <c r="NC36" s="45"/>
      <c r="ND36" s="45"/>
      <c r="NE36" s="45"/>
      <c r="NF36" s="45"/>
      <c r="NG36" s="45"/>
      <c r="NH36" s="45"/>
      <c r="NI36" s="45"/>
      <c r="NJ36" s="45"/>
      <c r="NK36" s="45"/>
      <c r="NL36" s="45"/>
      <c r="NM36" s="45"/>
      <c r="NN36" s="45"/>
      <c r="NO36" s="45"/>
      <c r="NP36" s="45"/>
      <c r="NQ36" s="45"/>
      <c r="NR36" s="45"/>
      <c r="NS36" s="45"/>
      <c r="NT36" s="45"/>
      <c r="NU36" s="45"/>
      <c r="NV36" s="45"/>
      <c r="NW36" s="45"/>
      <c r="NX36" s="45"/>
      <c r="NY36" s="45"/>
      <c r="NZ36" s="45"/>
      <c r="OA36" s="45"/>
      <c r="OB36" s="45"/>
      <c r="OC36" s="45"/>
      <c r="OD36" s="45"/>
      <c r="OE36" s="45"/>
      <c r="OF36" s="45"/>
      <c r="OG36" s="45"/>
      <c r="OH36" s="45"/>
      <c r="OI36" s="45"/>
      <c r="OJ36" s="45"/>
      <c r="OK36" s="45"/>
      <c r="OL36" s="45"/>
      <c r="OM36" s="45"/>
      <c r="ON36" s="45"/>
      <c r="OO36" s="45"/>
      <c r="OP36" s="45"/>
      <c r="OQ36" s="45"/>
      <c r="OR36" s="45"/>
      <c r="OS36" s="45"/>
      <c r="OT36" s="45"/>
      <c r="OU36" s="45"/>
      <c r="OV36" s="45"/>
      <c r="OW36" s="45"/>
      <c r="OX36" s="45"/>
      <c r="OY36" s="45"/>
      <c r="OZ36" s="45"/>
      <c r="PA36" s="45"/>
      <c r="PB36" s="45"/>
      <c r="PC36" s="45"/>
      <c r="PD36" s="45"/>
      <c r="PE36" s="45"/>
      <c r="PF36" s="45"/>
      <c r="PG36" s="45"/>
      <c r="PH36" s="45"/>
      <c r="PI36" s="45"/>
      <c r="PJ36" s="45"/>
      <c r="PK36" s="45"/>
      <c r="PL36" s="45"/>
      <c r="PM36" s="45"/>
      <c r="PN36" s="45"/>
      <c r="PO36" s="45"/>
      <c r="PP36" s="45"/>
      <c r="PQ36" s="45"/>
      <c r="PR36" s="45"/>
      <c r="PS36" s="45"/>
      <c r="PT36" s="45"/>
      <c r="PU36" s="45"/>
      <c r="PV36" s="45"/>
      <c r="PW36" s="45"/>
      <c r="PX36" s="45"/>
      <c r="PY36" s="45"/>
      <c r="PZ36" s="45"/>
      <c r="QA36" s="45"/>
      <c r="QB36" s="45"/>
      <c r="QC36" s="45"/>
      <c r="QD36" s="45"/>
      <c r="QE36" s="45"/>
      <c r="QF36" s="45"/>
      <c r="QG36" s="45"/>
      <c r="QH36" s="45"/>
      <c r="QI36" s="45"/>
      <c r="QJ36" s="45"/>
      <c r="QK36" s="45"/>
      <c r="QL36" s="45"/>
      <c r="QM36" s="45"/>
      <c r="QN36" s="45"/>
      <c r="QO36" s="45"/>
      <c r="QP36" s="45"/>
      <c r="QQ36" s="45"/>
      <c r="QR36" s="45"/>
      <c r="QS36" s="45"/>
      <c r="QT36" s="45"/>
      <c r="QU36" s="45"/>
      <c r="QV36" s="45"/>
      <c r="QW36" s="45"/>
      <c r="QX36" s="45"/>
      <c r="QY36" s="45"/>
      <c r="QZ36" s="45"/>
      <c r="RA36" s="45"/>
      <c r="RB36" s="45"/>
      <c r="RC36" s="45"/>
      <c r="RD36" s="45"/>
      <c r="RE36" s="45"/>
      <c r="RF36" s="45"/>
      <c r="RG36" s="45"/>
      <c r="RH36" s="45"/>
      <c r="RI36" s="45"/>
      <c r="RJ36" s="45"/>
      <c r="RK36" s="45"/>
      <c r="RL36" s="45"/>
      <c r="RM36" s="45"/>
      <c r="RN36" s="45"/>
      <c r="RO36" s="45"/>
      <c r="RP36" s="45"/>
      <c r="RQ36" s="45"/>
      <c r="RR36" s="45"/>
      <c r="RS36" s="45"/>
      <c r="RT36" s="45"/>
      <c r="RU36" s="45"/>
      <c r="RV36" s="45"/>
      <c r="RW36" s="45"/>
      <c r="RX36" s="45"/>
      <c r="RY36" s="45"/>
      <c r="RZ36" s="45"/>
      <c r="SA36" s="45"/>
      <c r="SB36" s="45"/>
      <c r="SC36" s="45"/>
      <c r="SD36" s="45"/>
      <c r="SE36" s="45"/>
      <c r="SF36" s="45"/>
      <c r="SG36" s="45"/>
      <c r="SH36" s="45"/>
      <c r="SI36" s="45"/>
      <c r="SJ36" s="45"/>
      <c r="SK36" s="45"/>
      <c r="SL36" s="45"/>
      <c r="SM36" s="45"/>
      <c r="SN36" s="45"/>
      <c r="SO36" s="45"/>
      <c r="SP36" s="45"/>
      <c r="SQ36" s="45"/>
      <c r="SR36" s="45"/>
      <c r="SS36" s="45"/>
      <c r="ST36" s="45"/>
      <c r="SU36" s="45"/>
      <c r="SV36" s="45"/>
      <c r="SW36" s="45"/>
      <c r="SX36" s="45"/>
      <c r="SY36" s="45"/>
      <c r="SZ36" s="45"/>
      <c r="TA36" s="45"/>
      <c r="TB36" s="45"/>
      <c r="TC36" s="45"/>
      <c r="TD36" s="45"/>
      <c r="TE36" s="45"/>
      <c r="TF36" s="45"/>
      <c r="TG36" s="45"/>
      <c r="TH36" s="45"/>
      <c r="TI36" s="45"/>
      <c r="TJ36" s="45"/>
      <c r="TK36" s="45"/>
      <c r="TL36" s="45"/>
      <c r="TM36" s="45"/>
      <c r="TN36" s="45"/>
      <c r="TO36" s="45"/>
      <c r="TP36" s="45"/>
      <c r="TQ36" s="45"/>
      <c r="TR36" s="45"/>
      <c r="TS36" s="45"/>
      <c r="TT36" s="45"/>
      <c r="TU36" s="45"/>
      <c r="TV36" s="45"/>
      <c r="TW36" s="45"/>
      <c r="TX36" s="45"/>
      <c r="TY36" s="45"/>
      <c r="TZ36" s="45"/>
      <c r="UA36" s="45"/>
      <c r="UB36" s="45"/>
      <c r="UC36" s="45"/>
      <c r="UD36" s="45"/>
      <c r="UE36" s="45"/>
      <c r="UF36" s="45"/>
      <c r="UG36" s="45"/>
      <c r="UH36" s="45"/>
      <c r="UI36" s="45"/>
      <c r="UJ36" s="45"/>
      <c r="UK36" s="45"/>
      <c r="UL36" s="45"/>
      <c r="UM36" s="45"/>
      <c r="UN36" s="45"/>
      <c r="UO36" s="45"/>
      <c r="UP36" s="45"/>
      <c r="UQ36" s="45"/>
      <c r="UR36" s="45"/>
      <c r="US36" s="45"/>
      <c r="UT36" s="45"/>
      <c r="UU36" s="45"/>
      <c r="UV36" s="45"/>
      <c r="UW36" s="45"/>
      <c r="UX36" s="45"/>
      <c r="UY36" s="45"/>
      <c r="UZ36" s="45"/>
      <c r="VA36" s="45"/>
      <c r="VB36" s="45"/>
      <c r="VC36" s="45"/>
      <c r="VD36" s="45"/>
      <c r="VE36" s="45"/>
      <c r="VF36" s="45"/>
      <c r="VG36" s="45"/>
      <c r="VH36" s="45"/>
      <c r="VI36" s="45"/>
      <c r="VJ36" s="45"/>
      <c r="VK36" s="45"/>
      <c r="VL36" s="45"/>
      <c r="VM36" s="45"/>
      <c r="VN36" s="45"/>
      <c r="VO36" s="45"/>
      <c r="VP36" s="45"/>
      <c r="VQ36" s="45"/>
      <c r="VR36" s="45"/>
      <c r="VS36" s="45"/>
      <c r="VT36" s="45"/>
      <c r="VU36" s="45"/>
      <c r="VV36" s="45"/>
      <c r="VW36" s="45"/>
      <c r="VX36" s="45"/>
      <c r="VY36" s="45"/>
      <c r="VZ36" s="45"/>
      <c r="WA36" s="45"/>
      <c r="WB36" s="45"/>
      <c r="WC36" s="45"/>
      <c r="WD36" s="45"/>
      <c r="WE36" s="45"/>
      <c r="WF36" s="45"/>
      <c r="WG36" s="45"/>
      <c r="WH36" s="45"/>
      <c r="WI36" s="45"/>
      <c r="WJ36" s="45"/>
      <c r="WK36" s="45"/>
      <c r="WL36" s="45"/>
      <c r="WM36" s="45"/>
      <c r="WN36" s="45"/>
      <c r="WO36" s="45"/>
      <c r="WP36" s="45"/>
      <c r="WQ36" s="45"/>
      <c r="WR36" s="45"/>
      <c r="WS36" s="45"/>
      <c r="WT36" s="45"/>
      <c r="WU36" s="45"/>
      <c r="WV36" s="45"/>
      <c r="WW36" s="45"/>
      <c r="WX36" s="45"/>
      <c r="WY36" s="45"/>
      <c r="WZ36" s="45"/>
      <c r="XA36" s="45"/>
      <c r="XB36" s="45"/>
      <c r="XC36" s="45"/>
      <c r="XD36" s="45"/>
      <c r="XE36" s="45"/>
      <c r="XF36" s="45"/>
      <c r="XG36" s="45"/>
      <c r="XH36" s="45"/>
      <c r="XI36" s="45"/>
      <c r="XJ36" s="45"/>
      <c r="XK36" s="45"/>
      <c r="XL36" s="45"/>
      <c r="XM36" s="45"/>
      <c r="XN36" s="45"/>
      <c r="XO36" s="45"/>
      <c r="XP36" s="45"/>
      <c r="XQ36" s="45"/>
      <c r="XR36" s="45"/>
      <c r="XS36" s="45"/>
      <c r="XT36" s="45"/>
      <c r="XU36" s="45"/>
      <c r="XV36" s="45"/>
      <c r="XW36" s="45"/>
      <c r="XX36" s="45"/>
      <c r="XY36" s="45"/>
      <c r="XZ36" s="45"/>
      <c r="YA36" s="45"/>
      <c r="YB36" s="45"/>
      <c r="YC36" s="45"/>
      <c r="YD36" s="45"/>
      <c r="YE36" s="45"/>
      <c r="YF36" s="45"/>
      <c r="YG36" s="45"/>
      <c r="YH36" s="45"/>
      <c r="YI36" s="45"/>
      <c r="YJ36" s="45"/>
      <c r="YK36" s="45"/>
      <c r="YL36" s="45"/>
      <c r="YM36" s="45"/>
      <c r="YN36" s="45"/>
      <c r="YO36" s="45"/>
      <c r="YP36" s="45"/>
      <c r="YQ36" s="45"/>
      <c r="YR36" s="45"/>
      <c r="YS36" s="45"/>
      <c r="YT36" s="45"/>
      <c r="YU36" s="45"/>
      <c r="YV36" s="45"/>
      <c r="YW36" s="45"/>
      <c r="YX36" s="45"/>
      <c r="YY36" s="45"/>
      <c r="YZ36" s="45"/>
      <c r="ZA36" s="45"/>
      <c r="ZB36" s="45"/>
      <c r="ZC36" s="45"/>
      <c r="ZD36" s="45"/>
      <c r="ZE36" s="45"/>
      <c r="ZF36" s="45"/>
      <c r="ZG36" s="45"/>
      <c r="ZH36" s="45"/>
      <c r="ZI36" s="45"/>
      <c r="ZJ36" s="45"/>
      <c r="ZK36" s="45"/>
    </row>
    <row r="37" spans="1:687" s="11" customFormat="1" ht="15.5" x14ac:dyDescent="0.35">
      <c r="A37" s="24"/>
      <c r="B37" s="24" t="s">
        <v>43</v>
      </c>
      <c r="C37" s="38"/>
      <c r="D37" s="38"/>
      <c r="E37" s="38"/>
      <c r="F37" s="2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40"/>
      <c r="V37" s="40"/>
      <c r="W37" s="40"/>
      <c r="X37" s="40"/>
      <c r="Y37" s="40"/>
      <c r="Z37" s="40"/>
      <c r="AA37" s="40"/>
      <c r="AB37" s="41"/>
      <c r="AC37" s="41"/>
      <c r="AD37" s="41"/>
      <c r="AE37" s="41"/>
      <c r="AF37" s="41"/>
      <c r="AG37" s="41"/>
    </row>
    <row r="38" spans="1:687" s="11" customFormat="1" ht="15.75" customHeight="1" x14ac:dyDescent="0.35">
      <c r="A38" s="23"/>
      <c r="B38" s="27"/>
      <c r="C38" s="28" t="s">
        <v>44</v>
      </c>
      <c r="D38" s="28"/>
      <c r="E38" s="28"/>
      <c r="F38" s="29" t="s">
        <v>11</v>
      </c>
      <c r="G38" s="30" t="s">
        <v>45</v>
      </c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1" t="s">
        <v>17</v>
      </c>
      <c r="V38" s="31"/>
      <c r="W38" s="31"/>
      <c r="X38" s="31"/>
      <c r="Y38" s="31"/>
      <c r="Z38" s="31"/>
      <c r="AA38" s="31"/>
      <c r="AB38" s="10">
        <v>495</v>
      </c>
      <c r="AC38" s="10"/>
      <c r="AD38" s="10"/>
      <c r="AE38" s="10"/>
      <c r="AF38" s="10"/>
      <c r="AG38" s="10"/>
    </row>
    <row r="39" spans="1:687" s="11" customFormat="1" ht="15.5" x14ac:dyDescent="0.35">
      <c r="A39" s="32"/>
      <c r="B39" s="33"/>
      <c r="C39" s="34" t="s">
        <v>44</v>
      </c>
      <c r="D39" s="34"/>
      <c r="E39" s="34"/>
      <c r="F39" s="35" t="s">
        <v>11</v>
      </c>
      <c r="G39" s="36" t="s">
        <v>45</v>
      </c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7" t="s">
        <v>46</v>
      </c>
      <c r="V39" s="37"/>
      <c r="W39" s="37"/>
      <c r="X39" s="37"/>
      <c r="Y39" s="37"/>
      <c r="Z39" s="37"/>
      <c r="AA39" s="37"/>
      <c r="AB39" s="12">
        <v>45</v>
      </c>
      <c r="AC39" s="12"/>
      <c r="AD39" s="12"/>
      <c r="AE39" s="12"/>
      <c r="AF39" s="12"/>
      <c r="AG39" s="12"/>
    </row>
    <row r="40" spans="1:687" s="11" customFormat="1" ht="15.5" x14ac:dyDescent="0.35">
      <c r="A40" s="23"/>
      <c r="B40" s="24" t="s">
        <v>47</v>
      </c>
      <c r="C40" s="7"/>
      <c r="D40" s="7"/>
      <c r="E40" s="7"/>
      <c r="F40" s="8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25"/>
      <c r="V40" s="25"/>
      <c r="W40" s="25"/>
      <c r="X40" s="25"/>
      <c r="Y40" s="25"/>
      <c r="Z40" s="25"/>
      <c r="AA40" s="25"/>
      <c r="AB40" s="7"/>
      <c r="AC40" s="26"/>
      <c r="AD40" s="26"/>
      <c r="AE40" s="26"/>
      <c r="AF40" s="26"/>
      <c r="AG40" s="26"/>
    </row>
    <row r="41" spans="1:687" s="11" customFormat="1" ht="15.75" customHeight="1" x14ac:dyDescent="0.35">
      <c r="A41" s="32"/>
      <c r="B41" s="33"/>
      <c r="C41" s="34" t="s">
        <v>10</v>
      </c>
      <c r="D41" s="34"/>
      <c r="E41" s="34"/>
      <c r="F41" s="35" t="s">
        <v>11</v>
      </c>
      <c r="G41" s="36" t="s">
        <v>48</v>
      </c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7" t="s">
        <v>22</v>
      </c>
      <c r="V41" s="37"/>
      <c r="W41" s="37"/>
      <c r="X41" s="37"/>
      <c r="Y41" s="37"/>
      <c r="Z41" s="37"/>
      <c r="AA41" s="37"/>
      <c r="AB41" s="12">
        <v>357.86</v>
      </c>
      <c r="AC41" s="12"/>
      <c r="AD41" s="12"/>
      <c r="AE41" s="12"/>
      <c r="AF41" s="12"/>
      <c r="AG41" s="12"/>
    </row>
    <row r="42" spans="1:687" s="11" customFormat="1" ht="15.5" x14ac:dyDescent="0.35">
      <c r="A42" s="24"/>
      <c r="B42" s="24" t="s">
        <v>49</v>
      </c>
      <c r="C42" s="38"/>
      <c r="D42" s="38"/>
      <c r="E42" s="38"/>
      <c r="F42" s="2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40"/>
      <c r="V42" s="40"/>
      <c r="W42" s="40"/>
      <c r="X42" s="40"/>
      <c r="Y42" s="40"/>
      <c r="Z42" s="40"/>
      <c r="AA42" s="40"/>
      <c r="AB42" s="41"/>
      <c r="AC42" s="41"/>
      <c r="AD42" s="41"/>
      <c r="AE42" s="41"/>
      <c r="AF42" s="41"/>
      <c r="AG42" s="41"/>
    </row>
    <row r="43" spans="1:687" s="11" customFormat="1" ht="16" customHeight="1" x14ac:dyDescent="0.35">
      <c r="A43" s="32"/>
      <c r="B43" s="33"/>
      <c r="C43" s="34" t="s">
        <v>10</v>
      </c>
      <c r="D43" s="34"/>
      <c r="E43" s="34"/>
      <c r="F43" s="35" t="s">
        <v>11</v>
      </c>
      <c r="G43" s="36" t="s">
        <v>50</v>
      </c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7"/>
      <c r="V43" s="37"/>
      <c r="W43" s="37"/>
      <c r="X43" s="37"/>
      <c r="Y43" s="37"/>
      <c r="Z43" s="37"/>
      <c r="AA43" s="37"/>
      <c r="AB43" s="12">
        <v>1002</v>
      </c>
      <c r="AC43" s="12"/>
      <c r="AD43" s="12"/>
      <c r="AE43" s="12"/>
      <c r="AF43" s="12"/>
      <c r="AG43" s="12"/>
    </row>
    <row r="44" spans="1:687" s="11" customFormat="1" ht="14" x14ac:dyDescent="0.3">
      <c r="A44" s="7" t="s">
        <v>51</v>
      </c>
      <c r="B44" s="7"/>
      <c r="C44" s="7"/>
      <c r="D44" s="7"/>
      <c r="E44" s="7"/>
      <c r="F44" s="8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9" t="s">
        <v>52</v>
      </c>
      <c r="V44" s="9"/>
      <c r="W44" s="9"/>
      <c r="X44" s="9"/>
      <c r="Y44" s="9"/>
      <c r="Z44" s="9"/>
      <c r="AA44" s="9"/>
      <c r="AB44" s="7"/>
      <c r="AC44" s="7"/>
      <c r="AD44" s="7"/>
      <c r="AE44" s="7"/>
      <c r="AF44" s="7"/>
      <c r="AG44" s="7"/>
    </row>
    <row r="45" spans="1:687" ht="15.75" customHeight="1" x14ac:dyDescent="0.35">
      <c r="A45" s="23"/>
      <c r="B45" s="27"/>
      <c r="C45" s="28">
        <v>14321</v>
      </c>
      <c r="D45" s="28"/>
      <c r="E45" s="28"/>
      <c r="F45" s="29" t="s">
        <v>11</v>
      </c>
      <c r="G45" s="30" t="s">
        <v>53</v>
      </c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1" t="s">
        <v>54</v>
      </c>
      <c r="V45" s="31"/>
      <c r="W45" s="31"/>
      <c r="X45" s="31"/>
      <c r="Y45" s="31"/>
      <c r="Z45" s="31"/>
      <c r="AA45" s="31"/>
      <c r="AB45" s="10">
        <v>5</v>
      </c>
      <c r="AC45" s="10"/>
      <c r="AD45" s="10"/>
      <c r="AE45" s="10"/>
      <c r="AF45" s="10"/>
      <c r="AG45" s="10"/>
    </row>
    <row r="46" spans="1:687" ht="15.75" customHeight="1" x14ac:dyDescent="0.35">
      <c r="A46" s="23"/>
      <c r="B46" s="27"/>
      <c r="C46" s="28">
        <v>14306</v>
      </c>
      <c r="D46" s="28"/>
      <c r="E46" s="28"/>
      <c r="F46" s="29" t="s">
        <v>11</v>
      </c>
      <c r="G46" s="30" t="s">
        <v>55</v>
      </c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1" t="s">
        <v>20</v>
      </c>
      <c r="V46" s="31"/>
      <c r="W46" s="31"/>
      <c r="X46" s="31"/>
      <c r="Y46" s="31"/>
      <c r="Z46" s="31"/>
      <c r="AA46" s="31"/>
      <c r="AB46" s="10">
        <v>1396</v>
      </c>
      <c r="AC46" s="10"/>
      <c r="AD46" s="10"/>
      <c r="AE46" s="10"/>
      <c r="AF46" s="10"/>
      <c r="AG46" s="10"/>
    </row>
    <row r="47" spans="1:687" s="11" customFormat="1" ht="15.5" x14ac:dyDescent="0.35">
      <c r="A47" s="32"/>
      <c r="B47" s="33"/>
      <c r="C47" s="34">
        <v>14305</v>
      </c>
      <c r="D47" s="34"/>
      <c r="E47" s="34"/>
      <c r="F47" s="35" t="s">
        <v>11</v>
      </c>
      <c r="G47" s="36" t="s">
        <v>56</v>
      </c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7" t="s">
        <v>20</v>
      </c>
      <c r="V47" s="37"/>
      <c r="W47" s="37"/>
      <c r="X47" s="37"/>
      <c r="Y47" s="37"/>
      <c r="Z47" s="37"/>
      <c r="AA47" s="37"/>
      <c r="AB47" s="12">
        <v>8662.52</v>
      </c>
      <c r="AC47" s="12"/>
      <c r="AD47" s="12"/>
      <c r="AE47" s="12"/>
      <c r="AF47" s="12"/>
      <c r="AG47" s="12"/>
    </row>
    <row r="48" spans="1:687" s="11" customFormat="1" ht="15.5" x14ac:dyDescent="0.35">
      <c r="A48" s="7"/>
      <c r="B48" s="7"/>
      <c r="C48" s="7"/>
      <c r="D48" s="7"/>
      <c r="E48" s="7"/>
      <c r="F48" s="29" t="s">
        <v>11</v>
      </c>
      <c r="G48" s="46" t="s">
        <v>57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47"/>
      <c r="V48" s="47"/>
      <c r="W48" s="47"/>
      <c r="X48" s="47"/>
      <c r="Y48" s="47"/>
      <c r="Z48" s="47"/>
      <c r="AA48" s="47"/>
      <c r="AB48" s="41"/>
      <c r="AC48" s="41"/>
      <c r="AD48" s="41"/>
      <c r="AE48" s="41"/>
      <c r="AF48" s="41"/>
      <c r="AG48" s="41"/>
    </row>
    <row r="49" spans="1:33" s="11" customFormat="1" ht="9.5" customHeight="1" x14ac:dyDescent="0.35">
      <c r="A49" s="7"/>
      <c r="B49" s="7"/>
      <c r="C49" s="7"/>
      <c r="D49" s="7"/>
      <c r="E49" s="7"/>
      <c r="F49" s="29"/>
      <c r="G49" s="46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47"/>
      <c r="V49" s="47"/>
      <c r="W49" s="47"/>
      <c r="X49" s="47"/>
      <c r="Y49" s="47"/>
      <c r="Z49" s="47"/>
      <c r="AA49" s="47"/>
      <c r="AB49" s="41"/>
      <c r="AC49" s="41"/>
      <c r="AD49" s="41"/>
      <c r="AE49" s="41"/>
      <c r="AF49" s="41"/>
      <c r="AG49" s="41"/>
    </row>
    <row r="50" spans="1:33" s="11" customFormat="1" ht="15.5" x14ac:dyDescent="0.35">
      <c r="A50" s="1" t="s">
        <v>58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s="11" customFormat="1" ht="12" customHeight="1" x14ac:dyDescent="0.3">
      <c r="A51" s="4">
        <v>46091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11" customFormat="1" ht="15.65" customHeight="1" x14ac:dyDescent="0.35">
      <c r="A52" s="7"/>
      <c r="B52" s="7"/>
      <c r="C52" s="7"/>
      <c r="D52" s="7"/>
      <c r="E52" s="7" t="s">
        <v>59</v>
      </c>
      <c r="F52" s="8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9"/>
      <c r="V52" s="9"/>
      <c r="W52" s="9"/>
      <c r="X52" s="9"/>
      <c r="Y52" s="9"/>
      <c r="Z52" s="9"/>
      <c r="AA52" s="9"/>
      <c r="AB52" s="10">
        <f>'[1]February 2026'!AB69:AG69</f>
        <v>255550.7399999995</v>
      </c>
      <c r="AC52" s="10"/>
      <c r="AD52" s="10"/>
      <c r="AE52" s="10"/>
      <c r="AF52" s="10"/>
      <c r="AG52" s="10"/>
    </row>
    <row r="53" spans="1:33" s="11" customFormat="1" ht="13.75" customHeight="1" x14ac:dyDescent="0.35">
      <c r="A53" s="7"/>
      <c r="B53" s="7"/>
      <c r="C53" s="7"/>
      <c r="D53" s="7"/>
      <c r="E53" s="7" t="s">
        <v>60</v>
      </c>
      <c r="F53" s="8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9"/>
      <c r="V53" s="9"/>
      <c r="W53" s="9"/>
      <c r="X53" s="9"/>
      <c r="Y53" s="9"/>
      <c r="Z53" s="9"/>
      <c r="AA53" s="9"/>
      <c r="AB53" s="10">
        <f>SUM(AB59:AG59)</f>
        <v>2116.6</v>
      </c>
      <c r="AC53" s="10"/>
      <c r="AD53" s="10"/>
      <c r="AE53" s="10"/>
      <c r="AF53" s="10"/>
      <c r="AG53" s="10"/>
    </row>
    <row r="54" spans="1:33" s="11" customFormat="1" ht="15.5" x14ac:dyDescent="0.35">
      <c r="A54" s="7"/>
      <c r="B54" s="7"/>
      <c r="C54" s="7"/>
      <c r="D54" s="7"/>
      <c r="E54" s="7" t="s">
        <v>3</v>
      </c>
      <c r="F54" s="8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9"/>
      <c r="V54" s="9"/>
      <c r="W54" s="9"/>
      <c r="X54" s="9"/>
      <c r="Y54" s="9"/>
      <c r="Z54" s="9"/>
      <c r="AA54" s="9"/>
      <c r="AB54" s="10">
        <v>232.33</v>
      </c>
      <c r="AC54" s="10"/>
      <c r="AD54" s="10"/>
      <c r="AE54" s="10"/>
      <c r="AF54" s="10"/>
      <c r="AG54" s="10"/>
    </row>
    <row r="55" spans="1:33" s="11" customFormat="1" ht="15.5" x14ac:dyDescent="0.35">
      <c r="A55" s="7"/>
      <c r="B55" s="7"/>
      <c r="C55" s="7"/>
      <c r="D55" s="7"/>
      <c r="E55" s="7" t="s">
        <v>61</v>
      </c>
      <c r="F55" s="8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9"/>
      <c r="V55" s="9"/>
      <c r="W55" s="9"/>
      <c r="X55" s="9"/>
      <c r="Y55" s="9"/>
      <c r="Z55" s="9"/>
      <c r="AA55" s="9"/>
      <c r="AB55" s="12">
        <f>SUM(AB61:AG61)</f>
        <v>7667.34</v>
      </c>
      <c r="AC55" s="12"/>
      <c r="AD55" s="12"/>
      <c r="AE55" s="12"/>
      <c r="AF55" s="12"/>
      <c r="AG55" s="12"/>
    </row>
    <row r="56" spans="1:33" s="11" customFormat="1" ht="14.5" customHeight="1" thickBot="1" x14ac:dyDescent="0.4">
      <c r="A56" s="7"/>
      <c r="B56" s="7"/>
      <c r="C56" s="7"/>
      <c r="D56" s="7"/>
      <c r="E56" s="15" t="s">
        <v>62</v>
      </c>
      <c r="F56" s="16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7"/>
      <c r="V56" s="17"/>
      <c r="W56" s="17"/>
      <c r="X56" s="17"/>
      <c r="Y56" s="17"/>
      <c r="Z56" s="17"/>
      <c r="AA56" s="17"/>
      <c r="AB56" s="48">
        <f>+AB52+AB53+AB54-AB55</f>
        <v>250232.32999999949</v>
      </c>
      <c r="AC56" s="48"/>
      <c r="AD56" s="48"/>
      <c r="AE56" s="48"/>
      <c r="AF56" s="48"/>
      <c r="AG56" s="48"/>
    </row>
    <row r="57" spans="1:33" s="11" customFormat="1" ht="14.25" customHeight="1" thickTop="1" x14ac:dyDescent="0.3">
      <c r="A57" s="7" t="s">
        <v>63</v>
      </c>
      <c r="B57" s="7"/>
      <c r="C57" s="7"/>
      <c r="D57" s="7"/>
      <c r="E57" s="7"/>
      <c r="F57" s="8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9"/>
      <c r="V57" s="9"/>
      <c r="W57" s="9"/>
      <c r="X57" s="9"/>
      <c r="Y57" s="9"/>
      <c r="Z57" s="9"/>
      <c r="AA57" s="9"/>
      <c r="AB57" s="7"/>
      <c r="AC57" s="7"/>
      <c r="AD57" s="7"/>
      <c r="AE57" s="7"/>
      <c r="AF57" s="7"/>
      <c r="AG57" s="7"/>
    </row>
    <row r="58" spans="1:33" s="11" customFormat="1" ht="14.25" customHeight="1" x14ac:dyDescent="0.35">
      <c r="A58" s="23"/>
      <c r="B58" s="24" t="s">
        <v>64</v>
      </c>
      <c r="C58" s="49"/>
      <c r="D58" s="49"/>
      <c r="E58" s="49"/>
      <c r="F58" s="2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47"/>
      <c r="V58" s="47"/>
      <c r="W58" s="47"/>
      <c r="X58" s="47"/>
      <c r="Y58" s="47"/>
      <c r="Z58" s="47"/>
      <c r="AA58" s="47"/>
      <c r="AB58" s="41"/>
      <c r="AC58" s="41"/>
      <c r="AD58" s="41"/>
      <c r="AE58" s="41"/>
      <c r="AF58" s="41"/>
      <c r="AG58" s="41"/>
    </row>
    <row r="59" spans="1:33" s="11" customFormat="1" ht="15.5" x14ac:dyDescent="0.35">
      <c r="A59" s="32"/>
      <c r="B59" s="50">
        <v>46063</v>
      </c>
      <c r="C59" s="50"/>
      <c r="D59" s="50"/>
      <c r="E59" s="50"/>
      <c r="F59" s="35" t="s">
        <v>11</v>
      </c>
      <c r="G59" s="36" t="s">
        <v>65</v>
      </c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51" t="s">
        <v>20</v>
      </c>
      <c r="V59" s="51"/>
      <c r="W59" s="51"/>
      <c r="X59" s="51"/>
      <c r="Y59" s="51"/>
      <c r="Z59" s="51"/>
      <c r="AA59" s="51"/>
      <c r="AB59" s="12">
        <v>2116.6</v>
      </c>
      <c r="AC59" s="12"/>
      <c r="AD59" s="12"/>
      <c r="AE59" s="12"/>
      <c r="AF59" s="12"/>
      <c r="AG59" s="12"/>
    </row>
    <row r="60" spans="1:33" s="11" customFormat="1" ht="14.25" customHeight="1" x14ac:dyDescent="0.3">
      <c r="A60" s="7" t="s">
        <v>66</v>
      </c>
      <c r="B60" s="7"/>
      <c r="C60" s="7"/>
      <c r="D60" s="7"/>
      <c r="E60" s="7"/>
      <c r="F60" s="8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9"/>
      <c r="V60" s="9"/>
      <c r="W60" s="9"/>
      <c r="X60" s="9"/>
      <c r="Y60" s="9"/>
      <c r="Z60" s="9"/>
      <c r="AA60" s="9"/>
      <c r="AB60" s="7"/>
      <c r="AC60" s="7"/>
      <c r="AD60" s="7"/>
      <c r="AE60" s="7"/>
      <c r="AF60" s="7"/>
      <c r="AG60" s="7"/>
    </row>
    <row r="61" spans="1:33" s="11" customFormat="1" ht="14.25" customHeight="1" x14ac:dyDescent="0.35">
      <c r="A61" s="32"/>
      <c r="B61" s="50">
        <v>46064</v>
      </c>
      <c r="C61" s="50"/>
      <c r="D61" s="50"/>
      <c r="E61" s="50"/>
      <c r="F61" s="35" t="s">
        <v>11</v>
      </c>
      <c r="G61" s="36" t="s">
        <v>67</v>
      </c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51" t="s">
        <v>68</v>
      </c>
      <c r="V61" s="51"/>
      <c r="W61" s="51"/>
      <c r="X61" s="51"/>
      <c r="Y61" s="51"/>
      <c r="Z61" s="51"/>
      <c r="AA61" s="51"/>
      <c r="AB61" s="12">
        <v>7667.34</v>
      </c>
      <c r="AC61" s="12"/>
      <c r="AD61" s="12"/>
      <c r="AE61" s="12"/>
      <c r="AF61" s="12"/>
      <c r="AG61" s="12"/>
    </row>
    <row r="62" spans="1:33" s="11" customFormat="1" ht="10.5" customHeight="1" x14ac:dyDescent="0.35">
      <c r="A62" s="7"/>
      <c r="B62" s="7"/>
      <c r="C62" s="7"/>
      <c r="D62" s="7"/>
      <c r="E62" s="7"/>
      <c r="F62" s="29" t="s">
        <v>11</v>
      </c>
      <c r="G62" s="46" t="s">
        <v>57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47"/>
      <c r="V62" s="47"/>
      <c r="W62" s="47"/>
      <c r="X62" s="47"/>
      <c r="Y62" s="47"/>
      <c r="Z62" s="47"/>
      <c r="AA62" s="47"/>
      <c r="AB62" s="41"/>
      <c r="AC62" s="41"/>
      <c r="AD62" s="41"/>
      <c r="AE62" s="41"/>
      <c r="AF62" s="41"/>
      <c r="AG62" s="41"/>
    </row>
    <row r="63" spans="1:33" s="11" customFormat="1" ht="9" customHeight="1" x14ac:dyDescent="0.35">
      <c r="A63" s="7"/>
      <c r="B63" s="24"/>
      <c r="C63" s="7"/>
      <c r="D63" s="7"/>
      <c r="E63" s="7"/>
      <c r="F63" s="29"/>
      <c r="G63" s="46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47"/>
      <c r="V63" s="47"/>
      <c r="W63" s="47"/>
      <c r="X63" s="47"/>
      <c r="Y63" s="47"/>
      <c r="Z63" s="47"/>
      <c r="AA63" s="47"/>
      <c r="AB63" s="41"/>
      <c r="AC63" s="41"/>
      <c r="AD63" s="41"/>
      <c r="AE63" s="41"/>
      <c r="AF63" s="41"/>
      <c r="AG63" s="41"/>
    </row>
    <row r="64" spans="1:33" s="11" customFormat="1" ht="15.5" x14ac:dyDescent="0.35">
      <c r="A64" s="1" t="s">
        <v>69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s="11" customFormat="1" ht="12" customHeight="1" x14ac:dyDescent="0.3">
      <c r="A65" s="4">
        <v>46091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 s="11" customFormat="1" ht="14.25" customHeight="1" x14ac:dyDescent="0.35">
      <c r="A66" s="7"/>
      <c r="B66" s="7"/>
      <c r="C66" s="7"/>
      <c r="D66" s="7"/>
      <c r="E66" s="7" t="s">
        <v>70</v>
      </c>
      <c r="F66" s="8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9"/>
      <c r="V66" s="9"/>
      <c r="W66" s="9"/>
      <c r="X66" s="9"/>
      <c r="Y66" s="9"/>
      <c r="Z66" s="9"/>
      <c r="AA66" s="9"/>
      <c r="AB66" s="10">
        <f>'[1]February 2026'!AB83:AG83</f>
        <v>543748.30000000028</v>
      </c>
      <c r="AC66" s="10"/>
      <c r="AD66" s="10"/>
      <c r="AE66" s="10"/>
      <c r="AF66" s="10"/>
      <c r="AG66" s="10"/>
    </row>
    <row r="67" spans="1:33" s="11" customFormat="1" ht="14.25" customHeight="1" x14ac:dyDescent="0.35">
      <c r="A67" s="7"/>
      <c r="B67" s="7"/>
      <c r="C67" s="7"/>
      <c r="D67" s="7"/>
      <c r="E67" s="7" t="s">
        <v>71</v>
      </c>
      <c r="F67" s="8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9"/>
      <c r="V67" s="9"/>
      <c r="W67" s="9"/>
      <c r="X67" s="9"/>
      <c r="Y67" s="9"/>
      <c r="Z67" s="9"/>
      <c r="AA67" s="9"/>
      <c r="AB67" s="10">
        <f>SUM(AB72:AG84)</f>
        <v>177205.43</v>
      </c>
      <c r="AC67" s="10"/>
      <c r="AD67" s="10"/>
      <c r="AE67" s="10"/>
      <c r="AF67" s="10"/>
      <c r="AG67" s="10"/>
    </row>
    <row r="68" spans="1:33" s="11" customFormat="1" ht="15" customHeight="1" x14ac:dyDescent="0.35">
      <c r="A68" s="7"/>
      <c r="B68" s="7"/>
      <c r="C68" s="7"/>
      <c r="D68" s="7"/>
      <c r="E68" s="7" t="s">
        <v>3</v>
      </c>
      <c r="F68" s="8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9"/>
      <c r="V68" s="9"/>
      <c r="W68" s="9"/>
      <c r="X68" s="9"/>
      <c r="Y68" s="9"/>
      <c r="Z68" s="9"/>
      <c r="AA68" s="9"/>
      <c r="AB68" s="10">
        <v>295.69</v>
      </c>
      <c r="AC68" s="10"/>
      <c r="AD68" s="10"/>
      <c r="AE68" s="10"/>
      <c r="AF68" s="10"/>
      <c r="AG68" s="10"/>
    </row>
    <row r="69" spans="1:33" s="11" customFormat="1" ht="15.5" x14ac:dyDescent="0.35">
      <c r="A69" s="7"/>
      <c r="B69" s="7"/>
      <c r="C69" s="7"/>
      <c r="D69" s="7"/>
      <c r="E69" s="7" t="s">
        <v>72</v>
      </c>
      <c r="F69" s="8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9"/>
      <c r="V69" s="9"/>
      <c r="W69" s="9"/>
      <c r="X69" s="9"/>
      <c r="Y69" s="9"/>
      <c r="Z69" s="9"/>
      <c r="AA69" s="9"/>
      <c r="AB69" s="12">
        <f>SUM(AB86:AG87)</f>
        <v>501000</v>
      </c>
      <c r="AC69" s="12"/>
      <c r="AD69" s="12"/>
      <c r="AE69" s="12"/>
      <c r="AF69" s="12"/>
      <c r="AG69" s="12"/>
    </row>
    <row r="70" spans="1:33" s="11" customFormat="1" ht="14.25" customHeight="1" thickBot="1" x14ac:dyDescent="0.4">
      <c r="A70" s="7"/>
      <c r="B70" s="7"/>
      <c r="C70" s="7"/>
      <c r="D70" s="7"/>
      <c r="E70" s="15" t="s">
        <v>73</v>
      </c>
      <c r="F70" s="16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7"/>
      <c r="V70" s="17"/>
      <c r="W70" s="17"/>
      <c r="X70" s="17"/>
      <c r="Y70" s="17"/>
      <c r="Z70" s="17"/>
      <c r="AA70" s="17"/>
      <c r="AB70" s="48">
        <f>+AB66+AB67+AB68-AB69</f>
        <v>220249.42000000016</v>
      </c>
      <c r="AC70" s="48"/>
      <c r="AD70" s="48"/>
      <c r="AE70" s="48"/>
      <c r="AF70" s="48"/>
      <c r="AG70" s="48"/>
    </row>
    <row r="71" spans="1:33" s="11" customFormat="1" ht="11" customHeight="1" thickTop="1" x14ac:dyDescent="0.3">
      <c r="A71" s="20" t="s">
        <v>74</v>
      </c>
      <c r="B71" s="20"/>
      <c r="C71" s="20"/>
      <c r="D71" s="20"/>
      <c r="E71" s="20"/>
      <c r="F71" s="21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2"/>
      <c r="V71" s="22"/>
      <c r="W71" s="22"/>
      <c r="X71" s="22"/>
      <c r="Y71" s="22"/>
      <c r="Z71" s="22"/>
      <c r="AA71" s="22"/>
      <c r="AB71" s="20"/>
      <c r="AC71" s="20"/>
      <c r="AD71" s="20"/>
      <c r="AE71" s="20"/>
      <c r="AF71" s="20"/>
      <c r="AG71" s="20"/>
    </row>
    <row r="72" spans="1:33" s="11" customFormat="1" ht="14.25" customHeight="1" x14ac:dyDescent="0.3">
      <c r="A72" s="7"/>
      <c r="B72" s="24" t="s">
        <v>75</v>
      </c>
      <c r="C72" s="7"/>
      <c r="D72" s="7"/>
      <c r="E72" s="7"/>
      <c r="F72" s="8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9"/>
      <c r="V72" s="9"/>
      <c r="W72" s="9"/>
      <c r="X72" s="9"/>
      <c r="Y72" s="9"/>
      <c r="Z72" s="9"/>
      <c r="AA72" s="9"/>
      <c r="AB72" s="7"/>
      <c r="AC72" s="7"/>
      <c r="AD72" s="7"/>
      <c r="AE72" s="7"/>
      <c r="AF72" s="7"/>
      <c r="AG72" s="7"/>
    </row>
    <row r="73" spans="1:33" s="11" customFormat="1" ht="14.25" customHeight="1" x14ac:dyDescent="0.35">
      <c r="A73" s="23"/>
      <c r="B73" s="52">
        <v>46064</v>
      </c>
      <c r="C73" s="52"/>
      <c r="D73" s="52"/>
      <c r="E73" s="52"/>
      <c r="F73" s="29" t="s">
        <v>11</v>
      </c>
      <c r="G73" s="30" t="s">
        <v>76</v>
      </c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53" t="s">
        <v>68</v>
      </c>
      <c r="V73" s="53"/>
      <c r="W73" s="53"/>
      <c r="X73" s="53"/>
      <c r="Y73" s="53"/>
      <c r="Z73" s="53"/>
      <c r="AA73" s="53"/>
      <c r="AB73" s="10">
        <v>7667.34</v>
      </c>
      <c r="AC73" s="10"/>
      <c r="AD73" s="10"/>
      <c r="AE73" s="10"/>
      <c r="AF73" s="10"/>
      <c r="AG73" s="10"/>
    </row>
    <row r="74" spans="1:33" s="11" customFormat="1" ht="14.25" customHeight="1" x14ac:dyDescent="0.35">
      <c r="A74" s="32"/>
      <c r="B74" s="50">
        <v>46055</v>
      </c>
      <c r="C74" s="50"/>
      <c r="D74" s="50"/>
      <c r="E74" s="50"/>
      <c r="F74" s="35" t="s">
        <v>11</v>
      </c>
      <c r="G74" s="36" t="s">
        <v>77</v>
      </c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51"/>
      <c r="V74" s="51"/>
      <c r="W74" s="51"/>
      <c r="X74" s="51"/>
      <c r="Y74" s="51"/>
      <c r="Z74" s="51"/>
      <c r="AA74" s="51"/>
      <c r="AB74" s="12">
        <v>907.72</v>
      </c>
      <c r="AC74" s="12"/>
      <c r="AD74" s="12"/>
      <c r="AE74" s="12"/>
      <c r="AF74" s="12"/>
      <c r="AG74" s="12"/>
    </row>
    <row r="75" spans="1:33" s="11" customFormat="1" ht="14.25" customHeight="1" x14ac:dyDescent="0.35">
      <c r="A75" s="23"/>
      <c r="B75" s="24" t="s">
        <v>78</v>
      </c>
      <c r="C75" s="49"/>
      <c r="D75" s="49"/>
      <c r="E75" s="49"/>
      <c r="F75" s="2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47"/>
      <c r="V75" s="47"/>
      <c r="W75" s="47"/>
      <c r="X75" s="47"/>
      <c r="Y75" s="47"/>
      <c r="Z75" s="47"/>
      <c r="AA75" s="47"/>
      <c r="AB75" s="41"/>
      <c r="AC75" s="41"/>
      <c r="AD75" s="41"/>
      <c r="AE75" s="41"/>
      <c r="AF75" s="41"/>
      <c r="AG75" s="41"/>
    </row>
    <row r="76" spans="1:33" s="11" customFormat="1" ht="14.25" customHeight="1" x14ac:dyDescent="0.35">
      <c r="A76" s="23"/>
      <c r="B76" s="52">
        <v>46055</v>
      </c>
      <c r="C76" s="52"/>
      <c r="D76" s="52"/>
      <c r="E76" s="52"/>
      <c r="F76" s="29" t="s">
        <v>11</v>
      </c>
      <c r="G76" s="30" t="s">
        <v>79</v>
      </c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53" t="s">
        <v>80</v>
      </c>
      <c r="V76" s="53"/>
      <c r="W76" s="53"/>
      <c r="X76" s="53"/>
      <c r="Y76" s="53"/>
      <c r="Z76" s="53"/>
      <c r="AA76" s="53"/>
      <c r="AB76" s="10">
        <v>109385.44</v>
      </c>
      <c r="AC76" s="10"/>
      <c r="AD76" s="10"/>
      <c r="AE76" s="10"/>
      <c r="AF76" s="10"/>
      <c r="AG76" s="10"/>
    </row>
    <row r="77" spans="1:33" s="11" customFormat="1" ht="14.25" customHeight="1" x14ac:dyDescent="0.35">
      <c r="A77" s="23"/>
      <c r="B77" s="52">
        <v>46056</v>
      </c>
      <c r="C77" s="52"/>
      <c r="D77" s="52"/>
      <c r="E77" s="52"/>
      <c r="F77" s="29" t="s">
        <v>11</v>
      </c>
      <c r="G77" s="30" t="s">
        <v>81</v>
      </c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53" t="s">
        <v>82</v>
      </c>
      <c r="V77" s="53"/>
      <c r="W77" s="53"/>
      <c r="X77" s="53"/>
      <c r="Y77" s="53"/>
      <c r="Z77" s="53"/>
      <c r="AA77" s="53"/>
      <c r="AB77" s="10">
        <v>2680.2</v>
      </c>
      <c r="AC77" s="10"/>
      <c r="AD77" s="10"/>
      <c r="AE77" s="10"/>
      <c r="AF77" s="10"/>
      <c r="AG77" s="10"/>
    </row>
    <row r="78" spans="1:33" s="11" customFormat="1" ht="14.25" customHeight="1" x14ac:dyDescent="0.35">
      <c r="A78" s="23"/>
      <c r="B78" s="52">
        <v>46057</v>
      </c>
      <c r="C78" s="52"/>
      <c r="D78" s="52"/>
      <c r="E78" s="52"/>
      <c r="F78" s="29" t="s">
        <v>11</v>
      </c>
      <c r="G78" s="30" t="s">
        <v>83</v>
      </c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53" t="s">
        <v>82</v>
      </c>
      <c r="V78" s="53"/>
      <c r="W78" s="53"/>
      <c r="X78" s="53"/>
      <c r="Y78" s="53"/>
      <c r="Z78" s="53"/>
      <c r="AA78" s="53"/>
      <c r="AB78" s="10">
        <v>6196.38</v>
      </c>
      <c r="AC78" s="10"/>
      <c r="AD78" s="10"/>
      <c r="AE78" s="10"/>
      <c r="AF78" s="10"/>
      <c r="AG78" s="10"/>
    </row>
    <row r="79" spans="1:33" s="11" customFormat="1" ht="14.25" customHeight="1" x14ac:dyDescent="0.35">
      <c r="A79" s="32"/>
      <c r="B79" s="50">
        <v>46060</v>
      </c>
      <c r="C79" s="50"/>
      <c r="D79" s="50"/>
      <c r="E79" s="50"/>
      <c r="F79" s="35" t="s">
        <v>11</v>
      </c>
      <c r="G79" s="36" t="s">
        <v>84</v>
      </c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51" t="s">
        <v>80</v>
      </c>
      <c r="V79" s="51"/>
      <c r="W79" s="51"/>
      <c r="X79" s="51"/>
      <c r="Y79" s="51"/>
      <c r="Z79" s="51"/>
      <c r="AA79" s="51"/>
      <c r="AB79" s="12">
        <v>50205.35</v>
      </c>
      <c r="AC79" s="12"/>
      <c r="AD79" s="12"/>
      <c r="AE79" s="12"/>
      <c r="AF79" s="12"/>
      <c r="AG79" s="12"/>
    </row>
    <row r="80" spans="1:33" s="11" customFormat="1" ht="14.25" customHeight="1" x14ac:dyDescent="0.35">
      <c r="A80" s="23"/>
      <c r="B80" s="24" t="s">
        <v>85</v>
      </c>
      <c r="C80" s="49"/>
      <c r="D80" s="49"/>
      <c r="E80" s="49"/>
      <c r="F80" s="2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47"/>
      <c r="V80" s="47"/>
      <c r="W80" s="47"/>
      <c r="X80" s="47"/>
      <c r="Y80" s="47"/>
      <c r="Z80" s="47"/>
      <c r="AA80" s="47"/>
      <c r="AB80" s="41"/>
      <c r="AC80" s="41"/>
      <c r="AD80" s="41"/>
      <c r="AE80" s="41"/>
      <c r="AF80" s="41"/>
      <c r="AG80" s="41"/>
    </row>
    <row r="81" spans="1:33" s="11" customFormat="1" ht="14.25" customHeight="1" x14ac:dyDescent="0.35">
      <c r="A81" s="23"/>
      <c r="B81" s="52">
        <v>46055</v>
      </c>
      <c r="C81" s="52"/>
      <c r="D81" s="52"/>
      <c r="E81" s="52"/>
      <c r="F81" s="29" t="s">
        <v>11</v>
      </c>
      <c r="G81" s="30" t="s">
        <v>79</v>
      </c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53" t="s">
        <v>86</v>
      </c>
      <c r="V81" s="53"/>
      <c r="W81" s="53"/>
      <c r="X81" s="53"/>
      <c r="Y81" s="53"/>
      <c r="Z81" s="53"/>
      <c r="AA81" s="53"/>
      <c r="AB81" s="10">
        <v>54</v>
      </c>
      <c r="AC81" s="10"/>
      <c r="AD81" s="10"/>
      <c r="AE81" s="10"/>
      <c r="AF81" s="10"/>
      <c r="AG81" s="10"/>
    </row>
    <row r="82" spans="1:33" s="11" customFormat="1" ht="14.25" customHeight="1" x14ac:dyDescent="0.35">
      <c r="A82" s="23"/>
      <c r="B82" s="52">
        <v>46055</v>
      </c>
      <c r="C82" s="52"/>
      <c r="D82" s="52"/>
      <c r="E82" s="52"/>
      <c r="F82" s="29" t="s">
        <v>11</v>
      </c>
      <c r="G82" s="30" t="s">
        <v>79</v>
      </c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53" t="s">
        <v>87</v>
      </c>
      <c r="V82" s="53"/>
      <c r="W82" s="53"/>
      <c r="X82" s="53"/>
      <c r="Y82" s="53"/>
      <c r="Z82" s="53"/>
      <c r="AA82" s="53"/>
      <c r="AB82" s="10">
        <v>70</v>
      </c>
      <c r="AC82" s="10"/>
      <c r="AD82" s="10"/>
      <c r="AE82" s="10"/>
      <c r="AF82" s="10"/>
      <c r="AG82" s="10"/>
    </row>
    <row r="83" spans="1:33" s="11" customFormat="1" ht="14.25" customHeight="1" x14ac:dyDescent="0.35">
      <c r="A83" s="23"/>
      <c r="B83" s="52">
        <v>46060</v>
      </c>
      <c r="C83" s="52"/>
      <c r="D83" s="52"/>
      <c r="E83" s="52"/>
      <c r="F83" s="29" t="s">
        <v>11</v>
      </c>
      <c r="G83" s="30" t="s">
        <v>84</v>
      </c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53" t="s">
        <v>88</v>
      </c>
      <c r="V83" s="53"/>
      <c r="W83" s="53"/>
      <c r="X83" s="53"/>
      <c r="Y83" s="53"/>
      <c r="Z83" s="53"/>
      <c r="AA83" s="53"/>
      <c r="AB83" s="10">
        <v>11</v>
      </c>
      <c r="AC83" s="10"/>
      <c r="AD83" s="10"/>
      <c r="AE83" s="10"/>
      <c r="AF83" s="10"/>
      <c r="AG83" s="10"/>
    </row>
    <row r="84" spans="1:33" s="11" customFormat="1" ht="14.25" customHeight="1" x14ac:dyDescent="0.35">
      <c r="A84" s="32"/>
      <c r="B84" s="50">
        <v>46080</v>
      </c>
      <c r="C84" s="50"/>
      <c r="D84" s="50"/>
      <c r="E84" s="50"/>
      <c r="F84" s="35" t="s">
        <v>11</v>
      </c>
      <c r="G84" s="36" t="s">
        <v>89</v>
      </c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51" t="s">
        <v>90</v>
      </c>
      <c r="V84" s="51"/>
      <c r="W84" s="51"/>
      <c r="X84" s="51"/>
      <c r="Y84" s="51"/>
      <c r="Z84" s="51"/>
      <c r="AA84" s="51"/>
      <c r="AB84" s="12">
        <v>28</v>
      </c>
      <c r="AC84" s="12"/>
      <c r="AD84" s="12"/>
      <c r="AE84" s="12"/>
      <c r="AF84" s="12"/>
      <c r="AG84" s="12"/>
    </row>
    <row r="85" spans="1:33" s="11" customFormat="1" ht="14.25" customHeight="1" x14ac:dyDescent="0.3">
      <c r="A85" s="7" t="s">
        <v>91</v>
      </c>
      <c r="B85" s="7"/>
      <c r="C85" s="7"/>
      <c r="D85" s="7"/>
      <c r="E85" s="7"/>
      <c r="F85" s="8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9"/>
      <c r="V85" s="9"/>
      <c r="W85" s="9"/>
      <c r="X85" s="9"/>
      <c r="Y85" s="9"/>
      <c r="Z85" s="9"/>
      <c r="AA85" s="9"/>
      <c r="AB85" s="7"/>
      <c r="AC85" s="7"/>
      <c r="AD85" s="7"/>
      <c r="AE85" s="7"/>
      <c r="AF85" s="7"/>
      <c r="AG85" s="7"/>
    </row>
    <row r="86" spans="1:33" s="11" customFormat="1" ht="14.25" customHeight="1" x14ac:dyDescent="0.35">
      <c r="A86" s="23"/>
      <c r="B86" s="52">
        <v>46064</v>
      </c>
      <c r="C86" s="52"/>
      <c r="D86" s="52"/>
      <c r="E86" s="52"/>
      <c r="F86" s="29" t="s">
        <v>11</v>
      </c>
      <c r="G86" s="30" t="s">
        <v>92</v>
      </c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53" t="s">
        <v>93</v>
      </c>
      <c r="V86" s="53"/>
      <c r="W86" s="53"/>
      <c r="X86" s="53"/>
      <c r="Y86" s="53"/>
      <c r="Z86" s="53"/>
      <c r="AA86" s="53"/>
      <c r="AB86" s="10">
        <v>1000</v>
      </c>
      <c r="AC86" s="10"/>
      <c r="AD86" s="10"/>
      <c r="AE86" s="10"/>
      <c r="AF86" s="10"/>
      <c r="AG86" s="10"/>
    </row>
    <row r="87" spans="1:33" s="11" customFormat="1" ht="15.5" x14ac:dyDescent="0.35">
      <c r="A87" s="32"/>
      <c r="B87" s="50">
        <v>46063</v>
      </c>
      <c r="C87" s="50"/>
      <c r="D87" s="50"/>
      <c r="E87" s="50"/>
      <c r="F87" s="35" t="s">
        <v>11</v>
      </c>
      <c r="G87" s="36" t="s">
        <v>94</v>
      </c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51" t="s">
        <v>95</v>
      </c>
      <c r="V87" s="51"/>
      <c r="W87" s="51"/>
      <c r="X87" s="51"/>
      <c r="Y87" s="51"/>
      <c r="Z87" s="51"/>
      <c r="AA87" s="51"/>
      <c r="AB87" s="12">
        <v>500000</v>
      </c>
      <c r="AC87" s="12"/>
      <c r="AD87" s="12"/>
      <c r="AE87" s="12"/>
      <c r="AF87" s="12"/>
      <c r="AG87" s="12"/>
    </row>
    <row r="88" spans="1:33" s="11" customFormat="1" ht="9" customHeight="1" x14ac:dyDescent="0.35">
      <c r="A88" s="7"/>
      <c r="B88" s="7"/>
      <c r="C88" s="7"/>
      <c r="D88" s="7"/>
      <c r="E88" s="7"/>
      <c r="F88" s="29" t="s">
        <v>11</v>
      </c>
      <c r="G88" s="46" t="s">
        <v>57</v>
      </c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47"/>
      <c r="V88" s="47"/>
      <c r="W88" s="47"/>
      <c r="X88" s="47"/>
      <c r="Y88" s="47"/>
      <c r="Z88" s="47"/>
      <c r="AA88" s="47"/>
      <c r="AB88" s="41"/>
      <c r="AC88" s="41"/>
      <c r="AD88" s="41"/>
      <c r="AE88" s="41"/>
      <c r="AF88" s="41"/>
      <c r="AG88" s="41"/>
    </row>
    <row r="89" spans="1:33" s="11" customFormat="1" ht="14.25" customHeight="1" x14ac:dyDescent="0.35">
      <c r="A89" s="7"/>
      <c r="B89" s="7"/>
      <c r="C89" s="7"/>
      <c r="D89" s="7"/>
      <c r="E89" s="7"/>
      <c r="F89" s="29"/>
      <c r="G89" s="46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47"/>
      <c r="V89" s="47"/>
      <c r="W89" s="47"/>
      <c r="X89" s="47"/>
      <c r="Y89" s="47"/>
      <c r="Z89" s="47"/>
      <c r="AA89" s="47"/>
      <c r="AB89" s="41"/>
      <c r="AC89" s="41"/>
      <c r="AD89" s="41"/>
      <c r="AE89" s="41"/>
      <c r="AF89" s="41"/>
      <c r="AG89" s="41"/>
    </row>
    <row r="90" spans="1:33" s="11" customFormat="1" ht="14.25" customHeight="1" x14ac:dyDescent="0.35">
      <c r="A90" s="1" t="s">
        <v>96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s="11" customFormat="1" ht="14.25" customHeight="1" x14ac:dyDescent="0.3">
      <c r="A91" s="4">
        <v>46091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</row>
    <row r="92" spans="1:33" s="11" customFormat="1" ht="14.25" customHeight="1" x14ac:dyDescent="0.35">
      <c r="A92" s="7"/>
      <c r="B92" s="7"/>
      <c r="C92" s="7"/>
      <c r="D92" s="7"/>
      <c r="E92" s="7" t="s">
        <v>97</v>
      </c>
      <c r="F92" s="8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9"/>
      <c r="V92" s="9"/>
      <c r="W92" s="9"/>
      <c r="X92" s="9"/>
      <c r="Y92" s="9"/>
      <c r="Z92" s="9"/>
      <c r="AA92" s="9"/>
      <c r="AB92" s="10">
        <f>'[1]February 2026'!AB122:AG122</f>
        <v>11639.360000000006</v>
      </c>
      <c r="AC92" s="10"/>
      <c r="AD92" s="10"/>
      <c r="AE92" s="10"/>
      <c r="AF92" s="10"/>
      <c r="AG92" s="10"/>
    </row>
    <row r="93" spans="1:33" s="11" customFormat="1" ht="14.25" customHeight="1" x14ac:dyDescent="0.35">
      <c r="A93" s="7"/>
      <c r="B93" s="7"/>
      <c r="C93" s="7"/>
      <c r="D93" s="7"/>
      <c r="E93" s="7" t="s">
        <v>98</v>
      </c>
      <c r="F93" s="8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9"/>
      <c r="V93" s="9"/>
      <c r="W93" s="9"/>
      <c r="X93" s="9"/>
      <c r="Y93" s="9"/>
      <c r="Z93" s="9"/>
      <c r="AA93" s="9"/>
      <c r="AB93" s="10">
        <f>SUM(AB101:AG102)</f>
        <v>1150</v>
      </c>
      <c r="AC93" s="10"/>
      <c r="AD93" s="10"/>
      <c r="AE93" s="10"/>
      <c r="AF93" s="10"/>
      <c r="AG93" s="10"/>
    </row>
    <row r="94" spans="1:33" s="11" customFormat="1" ht="14.25" customHeight="1" x14ac:dyDescent="0.35">
      <c r="A94" s="7"/>
      <c r="B94" s="7"/>
      <c r="C94" s="7"/>
      <c r="D94" s="7"/>
      <c r="E94" s="7" t="s">
        <v>3</v>
      </c>
      <c r="F94" s="8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9"/>
      <c r="V94" s="9"/>
      <c r="W94" s="9"/>
      <c r="X94" s="9"/>
      <c r="Y94" s="9"/>
      <c r="Z94" s="9"/>
      <c r="AA94" s="9"/>
      <c r="AB94" s="10">
        <v>2.7</v>
      </c>
      <c r="AC94" s="10"/>
      <c r="AD94" s="10"/>
      <c r="AE94" s="10"/>
      <c r="AF94" s="10"/>
      <c r="AG94" s="10"/>
    </row>
    <row r="95" spans="1:33" s="11" customFormat="1" ht="15" customHeight="1" x14ac:dyDescent="0.35">
      <c r="A95" s="7"/>
      <c r="B95" s="7"/>
      <c r="C95" s="7"/>
      <c r="D95" s="7"/>
      <c r="E95" s="7" t="s">
        <v>99</v>
      </c>
      <c r="F95" s="8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9"/>
      <c r="V95" s="9"/>
      <c r="W95" s="9"/>
      <c r="X95" s="9"/>
      <c r="Y95" s="9"/>
      <c r="Z95" s="9"/>
      <c r="AA95" s="9"/>
      <c r="AB95" s="12">
        <f>SUM(AB104:AG105)</f>
        <v>1545.4</v>
      </c>
      <c r="AC95" s="12"/>
      <c r="AD95" s="12"/>
      <c r="AE95" s="12"/>
      <c r="AF95" s="12"/>
      <c r="AG95" s="12"/>
    </row>
    <row r="96" spans="1:33" s="11" customFormat="1" ht="15.5" hidden="1" x14ac:dyDescent="0.35">
      <c r="A96" s="7"/>
      <c r="B96" s="7"/>
      <c r="C96" s="7"/>
      <c r="D96" s="7"/>
      <c r="E96" s="7" t="s">
        <v>5</v>
      </c>
      <c r="F96" s="8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9"/>
      <c r="V96" s="9"/>
      <c r="W96" s="9"/>
      <c r="X96" s="9"/>
      <c r="Y96" s="9"/>
      <c r="Z96" s="9"/>
      <c r="AA96" s="9"/>
      <c r="AB96" s="54">
        <f>+AB92+AB93+AB94-AB95</f>
        <v>11246.660000000007</v>
      </c>
      <c r="AC96" s="54"/>
      <c r="AD96" s="54"/>
      <c r="AE96" s="54"/>
      <c r="AF96" s="54"/>
      <c r="AG96" s="54"/>
    </row>
    <row r="97" spans="1:33" s="11" customFormat="1" ht="15" customHeight="1" x14ac:dyDescent="0.35">
      <c r="A97" s="7"/>
      <c r="B97" s="7"/>
      <c r="C97" s="7"/>
      <c r="D97" s="7"/>
      <c r="E97" s="7" t="s">
        <v>100</v>
      </c>
      <c r="F97" s="8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9"/>
      <c r="V97" s="9"/>
      <c r="W97" s="9"/>
      <c r="X97" s="9"/>
      <c r="Y97" s="9"/>
      <c r="Z97" s="9"/>
      <c r="AA97" s="9"/>
      <c r="AB97" s="12">
        <v>0</v>
      </c>
      <c r="AC97" s="12"/>
      <c r="AD97" s="12"/>
      <c r="AE97" s="12"/>
      <c r="AF97" s="12"/>
      <c r="AG97" s="12"/>
    </row>
    <row r="98" spans="1:33" s="11" customFormat="1" ht="14.25" customHeight="1" thickBot="1" x14ac:dyDescent="0.4">
      <c r="A98" s="7"/>
      <c r="B98" s="7"/>
      <c r="C98" s="7"/>
      <c r="D98" s="7"/>
      <c r="E98" s="15" t="s">
        <v>101</v>
      </c>
      <c r="F98" s="16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7"/>
      <c r="V98" s="17"/>
      <c r="W98" s="17"/>
      <c r="X98" s="17"/>
      <c r="Y98" s="17"/>
      <c r="Z98" s="17"/>
      <c r="AA98" s="17"/>
      <c r="AB98" s="18">
        <f>+AB96-AB97</f>
        <v>11246.660000000007</v>
      </c>
      <c r="AC98" s="18"/>
      <c r="AD98" s="18"/>
      <c r="AE98" s="18"/>
      <c r="AF98" s="18"/>
      <c r="AG98" s="18"/>
    </row>
    <row r="99" spans="1:33" s="11" customFormat="1" ht="14.25" customHeight="1" thickTop="1" x14ac:dyDescent="0.3">
      <c r="A99" s="20" t="s">
        <v>102</v>
      </c>
      <c r="B99" s="20"/>
      <c r="C99" s="20"/>
      <c r="D99" s="20"/>
      <c r="E99" s="20"/>
      <c r="F99" s="21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2"/>
      <c r="V99" s="22"/>
      <c r="W99" s="22"/>
      <c r="X99" s="22"/>
      <c r="Y99" s="22"/>
      <c r="Z99" s="22"/>
      <c r="AA99" s="22"/>
      <c r="AB99" s="20"/>
      <c r="AC99" s="20"/>
      <c r="AD99" s="20"/>
      <c r="AE99" s="20"/>
      <c r="AF99" s="20"/>
      <c r="AG99" s="20"/>
    </row>
    <row r="100" spans="1:33" s="11" customFormat="1" ht="14.25" customHeight="1" x14ac:dyDescent="0.3">
      <c r="A100" s="7"/>
      <c r="B100" s="24" t="s">
        <v>103</v>
      </c>
      <c r="C100" s="7"/>
      <c r="D100" s="7"/>
      <c r="E100" s="7"/>
      <c r="F100" s="8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9"/>
      <c r="V100" s="9"/>
      <c r="W100" s="9"/>
      <c r="X100" s="9"/>
      <c r="Y100" s="9"/>
      <c r="Z100" s="9"/>
      <c r="AA100" s="9"/>
      <c r="AB100" s="7"/>
      <c r="AC100" s="7"/>
      <c r="AD100" s="7"/>
      <c r="AE100" s="7"/>
      <c r="AF100" s="7"/>
      <c r="AG100" s="7"/>
    </row>
    <row r="101" spans="1:33" s="11" customFormat="1" ht="14.25" customHeight="1" x14ac:dyDescent="0.35">
      <c r="A101" s="23"/>
      <c r="B101" s="52">
        <v>46080</v>
      </c>
      <c r="C101" s="52"/>
      <c r="D101" s="52"/>
      <c r="E101" s="52"/>
      <c r="F101" s="29" t="s">
        <v>11</v>
      </c>
      <c r="G101" s="30" t="s">
        <v>104</v>
      </c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53" t="s">
        <v>105</v>
      </c>
      <c r="V101" s="53"/>
      <c r="W101" s="53"/>
      <c r="X101" s="53"/>
      <c r="Y101" s="53"/>
      <c r="Z101" s="53"/>
      <c r="AA101" s="53"/>
      <c r="AB101" s="10">
        <v>150</v>
      </c>
      <c r="AC101" s="10"/>
      <c r="AD101" s="10"/>
      <c r="AE101" s="10"/>
      <c r="AF101" s="10"/>
      <c r="AG101" s="10"/>
    </row>
    <row r="102" spans="1:33" s="11" customFormat="1" ht="15.5" x14ac:dyDescent="0.35">
      <c r="A102" s="32"/>
      <c r="B102" s="50">
        <v>46064</v>
      </c>
      <c r="C102" s="50"/>
      <c r="D102" s="50"/>
      <c r="E102" s="50"/>
      <c r="F102" s="35" t="s">
        <v>11</v>
      </c>
      <c r="G102" s="36" t="s">
        <v>106</v>
      </c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7" t="s">
        <v>93</v>
      </c>
      <c r="V102" s="37"/>
      <c r="W102" s="37"/>
      <c r="X102" s="37"/>
      <c r="Y102" s="37"/>
      <c r="Z102" s="37"/>
      <c r="AA102" s="37"/>
      <c r="AB102" s="12">
        <v>1000</v>
      </c>
      <c r="AC102" s="12"/>
      <c r="AD102" s="12"/>
      <c r="AE102" s="12"/>
      <c r="AF102" s="12"/>
      <c r="AG102" s="12"/>
    </row>
    <row r="103" spans="1:33" ht="15.75" customHeight="1" x14ac:dyDescent="0.3">
      <c r="A103" s="7" t="s">
        <v>107</v>
      </c>
    </row>
    <row r="104" spans="1:33" s="11" customFormat="1" ht="15.75" customHeight="1" x14ac:dyDescent="0.35">
      <c r="A104" s="23"/>
      <c r="B104" s="27"/>
      <c r="C104" s="28">
        <v>13147</v>
      </c>
      <c r="D104" s="28"/>
      <c r="E104" s="28"/>
      <c r="F104" s="29" t="s">
        <v>11</v>
      </c>
      <c r="G104" s="30" t="s">
        <v>108</v>
      </c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1" t="s">
        <v>109</v>
      </c>
      <c r="V104" s="31"/>
      <c r="W104" s="31"/>
      <c r="X104" s="31"/>
      <c r="Y104" s="31"/>
      <c r="Z104" s="31"/>
      <c r="AA104" s="31"/>
      <c r="AB104" s="10">
        <v>1500</v>
      </c>
      <c r="AC104" s="10"/>
      <c r="AD104" s="10"/>
      <c r="AE104" s="10"/>
      <c r="AF104" s="10"/>
      <c r="AG104" s="10"/>
    </row>
    <row r="105" spans="1:33" s="11" customFormat="1" ht="15.5" x14ac:dyDescent="0.35">
      <c r="A105" s="32"/>
      <c r="B105" s="33"/>
      <c r="C105" s="34" t="s">
        <v>10</v>
      </c>
      <c r="D105" s="34"/>
      <c r="E105" s="34"/>
      <c r="F105" s="35" t="s">
        <v>11</v>
      </c>
      <c r="G105" s="36" t="s">
        <v>16</v>
      </c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7" t="s">
        <v>20</v>
      </c>
      <c r="V105" s="37"/>
      <c r="W105" s="37"/>
      <c r="X105" s="37"/>
      <c r="Y105" s="37"/>
      <c r="Z105" s="37"/>
      <c r="AA105" s="37"/>
      <c r="AB105" s="12">
        <v>45.4</v>
      </c>
      <c r="AC105" s="12"/>
      <c r="AD105" s="12"/>
      <c r="AE105" s="12"/>
      <c r="AF105" s="12"/>
      <c r="AG105" s="12"/>
    </row>
    <row r="106" spans="1:33" s="11" customFormat="1" ht="15.5" x14ac:dyDescent="0.35">
      <c r="A106" s="7"/>
      <c r="B106" s="7"/>
      <c r="C106" s="7"/>
      <c r="D106" s="7"/>
      <c r="E106" s="7"/>
      <c r="F106" s="29" t="s">
        <v>11</v>
      </c>
      <c r="G106" s="46" t="s">
        <v>57</v>
      </c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47"/>
      <c r="V106" s="47"/>
      <c r="W106" s="47"/>
      <c r="X106" s="47"/>
      <c r="Y106" s="47"/>
      <c r="Z106" s="47"/>
      <c r="AA106" s="47"/>
      <c r="AB106" s="41"/>
      <c r="AC106" s="41"/>
      <c r="AD106" s="41"/>
      <c r="AE106" s="41"/>
      <c r="AF106" s="41"/>
      <c r="AG106" s="41"/>
    </row>
    <row r="107" spans="1:33" s="11" customFormat="1" ht="15.5" x14ac:dyDescent="0.35">
      <c r="A107" s="7"/>
      <c r="B107" s="7"/>
      <c r="C107" s="7"/>
      <c r="D107" s="7"/>
      <c r="E107" s="7"/>
      <c r="F107" s="29"/>
      <c r="G107" s="46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47"/>
      <c r="V107" s="47"/>
      <c r="W107" s="47"/>
      <c r="X107" s="47"/>
      <c r="Y107" s="47"/>
      <c r="Z107" s="47"/>
      <c r="AA107" s="47"/>
      <c r="AB107" s="41"/>
      <c r="AC107" s="41"/>
      <c r="AD107" s="41"/>
      <c r="AE107" s="41"/>
      <c r="AF107" s="41"/>
      <c r="AG107" s="41"/>
    </row>
    <row r="108" spans="1:33" s="11" customFormat="1" ht="14.25" customHeight="1" x14ac:dyDescent="0.35">
      <c r="A108" s="1" t="s">
        <v>110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s="11" customFormat="1" ht="14.25" customHeight="1" x14ac:dyDescent="0.3">
      <c r="A109" s="4">
        <v>46091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</row>
    <row r="110" spans="1:33" s="11" customFormat="1" ht="14.25" customHeight="1" x14ac:dyDescent="0.35">
      <c r="A110" s="7"/>
      <c r="B110" s="7"/>
      <c r="C110" s="7"/>
      <c r="D110" s="7"/>
      <c r="E110" s="7" t="s">
        <v>111</v>
      </c>
      <c r="F110" s="8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9"/>
      <c r="V110" s="9"/>
      <c r="W110" s="9"/>
      <c r="X110" s="9"/>
      <c r="Y110" s="9"/>
      <c r="Z110" s="9"/>
      <c r="AA110" s="9"/>
      <c r="AB110" s="10">
        <f>'[1]February 2026'!AB137:AG137</f>
        <v>9062.92</v>
      </c>
      <c r="AC110" s="10"/>
      <c r="AD110" s="10"/>
      <c r="AE110" s="10"/>
      <c r="AF110" s="10"/>
      <c r="AG110" s="10"/>
    </row>
    <row r="111" spans="1:33" s="11" customFormat="1" ht="15.5" x14ac:dyDescent="0.35">
      <c r="A111" s="7"/>
      <c r="B111" s="7"/>
      <c r="C111" s="7"/>
      <c r="D111" s="7"/>
      <c r="E111" s="7" t="s">
        <v>98</v>
      </c>
      <c r="F111" s="8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9"/>
      <c r="V111" s="9"/>
      <c r="W111" s="9"/>
      <c r="X111" s="9"/>
      <c r="Y111" s="9"/>
      <c r="Z111" s="9"/>
      <c r="AA111" s="9"/>
      <c r="AB111" s="10">
        <f>SUM(AB117)</f>
        <v>0</v>
      </c>
      <c r="AC111" s="10"/>
      <c r="AD111" s="10"/>
      <c r="AE111" s="10"/>
      <c r="AF111" s="10"/>
      <c r="AG111" s="10"/>
    </row>
    <row r="112" spans="1:33" s="55" customFormat="1" ht="13.5" customHeight="1" x14ac:dyDescent="0.35">
      <c r="A112" s="7"/>
      <c r="B112" s="7"/>
      <c r="C112" s="7"/>
      <c r="D112" s="7"/>
      <c r="E112" s="7" t="s">
        <v>3</v>
      </c>
      <c r="F112" s="8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9"/>
      <c r="V112" s="9"/>
      <c r="W112" s="9"/>
      <c r="X112" s="9"/>
      <c r="Y112" s="9"/>
      <c r="Z112" s="9"/>
      <c r="AA112" s="9"/>
      <c r="AB112" s="10">
        <v>2.4300000000000002</v>
      </c>
      <c r="AC112" s="10"/>
      <c r="AD112" s="10"/>
      <c r="AE112" s="10"/>
      <c r="AF112" s="10"/>
      <c r="AG112" s="10"/>
    </row>
    <row r="113" spans="1:33" s="11" customFormat="1" ht="14" x14ac:dyDescent="0.3">
      <c r="A113" s="25"/>
      <c r="B113" s="25"/>
      <c r="C113" s="25"/>
      <c r="D113" s="25"/>
      <c r="E113" s="25" t="s">
        <v>99</v>
      </c>
      <c r="F113" s="56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57">
        <f>SUM(AB118:AG118)</f>
        <v>0</v>
      </c>
      <c r="AC113" s="57"/>
      <c r="AD113" s="57"/>
      <c r="AE113" s="57"/>
      <c r="AF113" s="57"/>
      <c r="AG113" s="57"/>
    </row>
    <row r="114" spans="1:33" s="11" customFormat="1" ht="15.5" x14ac:dyDescent="0.35">
      <c r="A114" s="7"/>
      <c r="B114" s="7"/>
      <c r="C114" s="7"/>
      <c r="D114" s="7"/>
      <c r="E114" s="7" t="s">
        <v>5</v>
      </c>
      <c r="F114" s="8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9"/>
      <c r="V114" s="9"/>
      <c r="W114" s="9"/>
      <c r="X114" s="9"/>
      <c r="Y114" s="9"/>
      <c r="Z114" s="9"/>
      <c r="AA114" s="9"/>
      <c r="AB114" s="58">
        <f>+AB110+AB111+AB112-AB113</f>
        <v>9065.35</v>
      </c>
      <c r="AC114" s="58"/>
      <c r="AD114" s="58"/>
      <c r="AE114" s="58"/>
      <c r="AF114" s="58"/>
      <c r="AG114" s="58"/>
    </row>
    <row r="115" spans="1:33" s="55" customFormat="1" ht="14.5" customHeight="1" thickBot="1" x14ac:dyDescent="0.4">
      <c r="A115" s="7"/>
      <c r="B115" s="7"/>
      <c r="C115" s="7"/>
      <c r="D115" s="7"/>
      <c r="E115" s="15" t="s">
        <v>112</v>
      </c>
      <c r="F115" s="16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7"/>
      <c r="V115" s="17"/>
      <c r="W115" s="17"/>
      <c r="X115" s="17"/>
      <c r="Y115" s="17"/>
      <c r="Z115" s="17"/>
      <c r="AA115" s="17"/>
      <c r="AB115" s="18">
        <f>+AB114</f>
        <v>9065.35</v>
      </c>
      <c r="AC115" s="18"/>
      <c r="AD115" s="18"/>
      <c r="AE115" s="18"/>
      <c r="AF115" s="18"/>
      <c r="AG115" s="18"/>
    </row>
    <row r="116" spans="1:33" s="11" customFormat="1" ht="14.5" thickTop="1" x14ac:dyDescent="0.3">
      <c r="A116" s="59" t="s">
        <v>113</v>
      </c>
      <c r="B116" s="60"/>
      <c r="C116" s="60"/>
      <c r="D116" s="60"/>
      <c r="E116" s="60"/>
      <c r="F116" s="61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</row>
    <row r="117" spans="1:33" s="11" customFormat="1" ht="12.5" customHeight="1" x14ac:dyDescent="0.35">
      <c r="A117" s="32"/>
      <c r="B117" s="50"/>
      <c r="C117" s="50"/>
      <c r="D117" s="50"/>
      <c r="E117" s="50"/>
      <c r="F117" s="35" t="s">
        <v>11</v>
      </c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51"/>
      <c r="V117" s="51"/>
      <c r="W117" s="51"/>
      <c r="X117" s="51"/>
      <c r="Y117" s="51"/>
      <c r="Z117" s="51"/>
      <c r="AA117" s="51"/>
      <c r="AB117" s="12"/>
      <c r="AC117" s="12"/>
      <c r="AD117" s="12"/>
      <c r="AE117" s="12"/>
      <c r="AF117" s="12"/>
      <c r="AG117" s="12"/>
    </row>
    <row r="118" spans="1:33" s="11" customFormat="1" ht="14.25" customHeight="1" x14ac:dyDescent="0.35">
      <c r="A118" s="7"/>
      <c r="B118" s="7"/>
      <c r="C118" s="7"/>
      <c r="D118" s="7"/>
      <c r="E118" s="7"/>
      <c r="F118" s="29" t="s">
        <v>11</v>
      </c>
      <c r="G118" s="46" t="s">
        <v>57</v>
      </c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47"/>
      <c r="V118" s="47"/>
      <c r="W118" s="47"/>
      <c r="X118" s="47"/>
      <c r="Y118" s="47"/>
      <c r="Z118" s="47"/>
      <c r="AA118" s="47"/>
      <c r="AB118" s="41"/>
      <c r="AC118" s="41"/>
      <c r="AD118" s="41"/>
      <c r="AE118" s="41"/>
      <c r="AF118" s="41"/>
      <c r="AG118" s="41"/>
    </row>
    <row r="119" spans="1:33" s="11" customFormat="1" ht="14.25" customHeight="1" x14ac:dyDescent="0.3">
      <c r="A119" s="7"/>
      <c r="B119" s="7"/>
      <c r="C119" s="7"/>
      <c r="D119" s="7"/>
      <c r="E119" s="7"/>
      <c r="F119" s="8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9"/>
      <c r="V119" s="9"/>
      <c r="W119" s="9"/>
      <c r="X119" s="9"/>
      <c r="Y119" s="9"/>
      <c r="Z119" s="9"/>
      <c r="AA119" s="9"/>
      <c r="AB119" s="7"/>
      <c r="AC119" s="7"/>
      <c r="AD119" s="7"/>
      <c r="AE119" s="7"/>
      <c r="AF119" s="7"/>
      <c r="AG119" s="7"/>
    </row>
    <row r="120" spans="1:33" s="11" customFormat="1" ht="14.25" customHeight="1" x14ac:dyDescent="0.3">
      <c r="A120" s="7"/>
      <c r="B120" s="7"/>
      <c r="C120" s="7"/>
      <c r="D120" s="7"/>
      <c r="E120" s="7"/>
      <c r="F120" s="8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9"/>
      <c r="V120" s="9"/>
      <c r="W120" s="9"/>
      <c r="X120" s="9"/>
      <c r="Y120" s="9"/>
      <c r="Z120" s="9"/>
      <c r="AA120" s="9"/>
      <c r="AB120" s="7"/>
      <c r="AC120" s="7"/>
      <c r="AD120" s="7"/>
      <c r="AE120" s="7"/>
      <c r="AF120" s="7"/>
      <c r="AG120" s="7"/>
    </row>
    <row r="121" spans="1:33" s="11" customFormat="1" ht="14.25" customHeight="1" x14ac:dyDescent="0.3">
      <c r="A121" s="7"/>
      <c r="B121" s="7"/>
      <c r="C121" s="7"/>
      <c r="D121" s="7"/>
      <c r="E121" s="7"/>
      <c r="F121" s="8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9"/>
      <c r="V121" s="9"/>
      <c r="W121" s="9"/>
      <c r="X121" s="9"/>
      <c r="Y121" s="9"/>
      <c r="Z121" s="9"/>
      <c r="AA121" s="9"/>
      <c r="AB121" s="7"/>
      <c r="AC121" s="7"/>
      <c r="AD121" s="7"/>
      <c r="AE121" s="7"/>
      <c r="AF121" s="7"/>
      <c r="AG121" s="7"/>
    </row>
    <row r="122" spans="1:33" s="11" customFormat="1" ht="14.25" customHeight="1" x14ac:dyDescent="0.3">
      <c r="A122" s="7"/>
      <c r="B122" s="7"/>
      <c r="C122" s="7"/>
      <c r="D122" s="7"/>
      <c r="E122" s="7"/>
      <c r="F122" s="8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9"/>
      <c r="V122" s="9"/>
      <c r="W122" s="9"/>
      <c r="X122" s="9"/>
      <c r="Y122" s="9"/>
      <c r="Z122" s="9"/>
      <c r="AA122" s="9"/>
      <c r="AB122" s="7"/>
      <c r="AC122" s="7"/>
      <c r="AD122" s="7"/>
      <c r="AE122" s="7"/>
      <c r="AF122" s="7"/>
      <c r="AG122" s="7"/>
    </row>
    <row r="123" spans="1:33" s="11" customFormat="1" ht="14.25" customHeight="1" x14ac:dyDescent="0.3">
      <c r="A123" s="7"/>
      <c r="B123" s="7"/>
      <c r="C123" s="7"/>
      <c r="D123" s="7"/>
      <c r="E123" s="7"/>
      <c r="F123" s="8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9"/>
      <c r="V123" s="9"/>
      <c r="W123" s="9"/>
      <c r="X123" s="9"/>
      <c r="Y123" s="9"/>
      <c r="Z123" s="9"/>
      <c r="AA123" s="9"/>
      <c r="AB123" s="7"/>
      <c r="AC123" s="7"/>
      <c r="AD123" s="7"/>
      <c r="AE123" s="7"/>
      <c r="AF123" s="7"/>
      <c r="AG123" s="7"/>
    </row>
    <row r="124" spans="1:33" s="11" customFormat="1" ht="14.25" customHeight="1" x14ac:dyDescent="0.3">
      <c r="A124" s="7"/>
      <c r="B124" s="7"/>
      <c r="C124" s="7"/>
      <c r="D124" s="7"/>
      <c r="E124" s="7"/>
      <c r="F124" s="8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9"/>
      <c r="V124" s="9"/>
      <c r="W124" s="9"/>
      <c r="X124" s="9"/>
      <c r="Y124" s="9"/>
      <c r="Z124" s="9"/>
      <c r="AA124" s="9"/>
      <c r="AB124" s="7"/>
      <c r="AC124" s="7"/>
      <c r="AD124" s="7"/>
      <c r="AE124" s="7"/>
      <c r="AF124" s="7"/>
      <c r="AG124" s="7"/>
    </row>
    <row r="125" spans="1:33" s="11" customFormat="1" ht="14.25" customHeight="1" x14ac:dyDescent="0.3">
      <c r="A125" s="7"/>
      <c r="B125" s="7"/>
      <c r="C125" s="7"/>
      <c r="D125" s="7"/>
      <c r="E125" s="7"/>
      <c r="F125" s="8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9"/>
      <c r="V125" s="9"/>
      <c r="W125" s="9"/>
      <c r="X125" s="9"/>
      <c r="Y125" s="9"/>
      <c r="Z125" s="9"/>
      <c r="AA125" s="9"/>
      <c r="AB125" s="7"/>
      <c r="AC125" s="7"/>
      <c r="AD125" s="7"/>
      <c r="AE125" s="7"/>
      <c r="AF125" s="7"/>
      <c r="AG125" s="7"/>
    </row>
    <row r="126" spans="1:33" s="11" customFormat="1" ht="14.25" customHeight="1" x14ac:dyDescent="0.3">
      <c r="A126" s="7"/>
      <c r="B126" s="7"/>
      <c r="C126" s="7"/>
      <c r="D126" s="7"/>
      <c r="E126" s="7"/>
      <c r="F126" s="8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9"/>
      <c r="V126" s="9"/>
      <c r="W126" s="9"/>
      <c r="X126" s="9"/>
      <c r="Y126" s="9"/>
      <c r="Z126" s="9"/>
      <c r="AA126" s="9"/>
      <c r="AB126" s="7"/>
      <c r="AC126" s="7"/>
      <c r="AD126" s="7"/>
      <c r="AE126" s="7"/>
      <c r="AF126" s="7"/>
      <c r="AG126" s="7"/>
    </row>
    <row r="127" spans="1:33" s="11" customFormat="1" ht="14.25" customHeight="1" x14ac:dyDescent="0.3">
      <c r="A127" s="7"/>
      <c r="B127" s="7"/>
      <c r="C127" s="7"/>
      <c r="D127" s="7"/>
      <c r="E127" s="7"/>
      <c r="F127" s="8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9"/>
      <c r="V127" s="9"/>
      <c r="W127" s="9"/>
      <c r="X127" s="9"/>
      <c r="Y127" s="9"/>
      <c r="Z127" s="9"/>
      <c r="AA127" s="9"/>
      <c r="AB127" s="7"/>
      <c r="AC127" s="7"/>
      <c r="AD127" s="7"/>
      <c r="AE127" s="7"/>
      <c r="AF127" s="7"/>
      <c r="AG127" s="7"/>
    </row>
    <row r="128" spans="1:33" s="11" customFormat="1" ht="14.25" customHeight="1" x14ac:dyDescent="0.3">
      <c r="A128" s="7"/>
      <c r="B128" s="7"/>
      <c r="C128" s="7"/>
      <c r="D128" s="7"/>
      <c r="E128" s="7"/>
      <c r="F128" s="8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9"/>
      <c r="V128" s="9"/>
      <c r="W128" s="9"/>
      <c r="X128" s="9"/>
      <c r="Y128" s="9"/>
      <c r="Z128" s="9"/>
      <c r="AA128" s="9"/>
      <c r="AB128" s="7"/>
      <c r="AC128" s="7"/>
      <c r="AD128" s="7"/>
      <c r="AE128" s="7"/>
      <c r="AF128" s="7"/>
      <c r="AG128" s="7"/>
    </row>
    <row r="129" spans="1:33" s="11" customFormat="1" ht="14.25" customHeight="1" x14ac:dyDescent="0.3">
      <c r="A129" s="7"/>
      <c r="B129" s="7"/>
      <c r="C129" s="7"/>
      <c r="D129" s="7"/>
      <c r="E129" s="7"/>
      <c r="F129" s="8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9"/>
      <c r="V129" s="9"/>
      <c r="W129" s="9"/>
      <c r="X129" s="9"/>
      <c r="Y129" s="9"/>
      <c r="Z129" s="9"/>
      <c r="AA129" s="9"/>
      <c r="AB129" s="7"/>
      <c r="AC129" s="7"/>
      <c r="AD129" s="7"/>
      <c r="AE129" s="7"/>
      <c r="AF129" s="7"/>
      <c r="AG129" s="7"/>
    </row>
    <row r="130" spans="1:33" s="11" customFormat="1" ht="14.25" customHeight="1" x14ac:dyDescent="0.3">
      <c r="A130" s="7"/>
      <c r="B130" s="7"/>
      <c r="C130" s="7"/>
      <c r="D130" s="7"/>
      <c r="E130" s="7"/>
      <c r="F130" s="8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9"/>
      <c r="V130" s="9"/>
      <c r="W130" s="9"/>
      <c r="X130" s="9"/>
      <c r="Y130" s="9"/>
      <c r="Z130" s="9"/>
      <c r="AA130" s="9"/>
      <c r="AB130" s="7"/>
      <c r="AC130" s="7"/>
      <c r="AD130" s="7"/>
      <c r="AE130" s="7"/>
      <c r="AF130" s="7"/>
      <c r="AG130" s="7"/>
    </row>
    <row r="131" spans="1:33" s="11" customFormat="1" ht="14.25" customHeight="1" x14ac:dyDescent="0.3">
      <c r="A131" s="7"/>
      <c r="B131" s="7"/>
      <c r="C131" s="7"/>
      <c r="D131" s="7"/>
      <c r="E131" s="7"/>
      <c r="F131" s="8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9"/>
      <c r="V131" s="9"/>
      <c r="W131" s="9"/>
      <c r="X131" s="9"/>
      <c r="Y131" s="9"/>
      <c r="Z131" s="9"/>
      <c r="AA131" s="9"/>
      <c r="AB131" s="7"/>
      <c r="AC131" s="7"/>
      <c r="AD131" s="7"/>
      <c r="AE131" s="7"/>
      <c r="AF131" s="7"/>
      <c r="AG131" s="7"/>
    </row>
    <row r="132" spans="1:33" s="11" customFormat="1" ht="14.25" customHeight="1" x14ac:dyDescent="0.3">
      <c r="A132" s="7"/>
      <c r="B132" s="7"/>
      <c r="C132" s="7"/>
      <c r="D132" s="7"/>
      <c r="E132" s="7"/>
      <c r="F132" s="8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9"/>
      <c r="V132" s="9"/>
      <c r="W132" s="9"/>
      <c r="X132" s="9"/>
      <c r="Y132" s="9"/>
      <c r="Z132" s="9"/>
      <c r="AA132" s="9"/>
      <c r="AB132" s="7"/>
      <c r="AC132" s="7"/>
      <c r="AD132" s="7"/>
      <c r="AE132" s="7"/>
      <c r="AF132" s="7"/>
      <c r="AG132" s="7"/>
    </row>
    <row r="133" spans="1:33" s="11" customFormat="1" ht="14.25" customHeight="1" x14ac:dyDescent="0.3">
      <c r="A133" s="7"/>
      <c r="B133" s="7"/>
      <c r="C133" s="7"/>
      <c r="D133" s="7"/>
      <c r="E133" s="7"/>
      <c r="F133" s="8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9"/>
      <c r="V133" s="9"/>
      <c r="W133" s="9"/>
      <c r="X133" s="9"/>
      <c r="Y133" s="9"/>
      <c r="Z133" s="9"/>
      <c r="AA133" s="9"/>
      <c r="AB133" s="7"/>
      <c r="AC133" s="7"/>
      <c r="AD133" s="7"/>
      <c r="AE133" s="7"/>
      <c r="AF133" s="7"/>
      <c r="AG133" s="7"/>
    </row>
    <row r="134" spans="1:33" s="11" customFormat="1" ht="14.25" customHeight="1" x14ac:dyDescent="0.3">
      <c r="A134" s="7"/>
      <c r="B134" s="7"/>
      <c r="C134" s="7"/>
      <c r="D134" s="7"/>
      <c r="E134" s="7"/>
      <c r="F134" s="8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9"/>
      <c r="V134" s="9"/>
      <c r="W134" s="9"/>
      <c r="X134" s="9"/>
      <c r="Y134" s="9"/>
      <c r="Z134" s="9"/>
      <c r="AA134" s="9"/>
      <c r="AB134" s="7"/>
      <c r="AC134" s="7"/>
      <c r="AD134" s="7"/>
      <c r="AE134" s="7"/>
      <c r="AF134" s="7"/>
      <c r="AG134" s="7"/>
    </row>
    <row r="135" spans="1:33" s="11" customFormat="1" ht="14.25" customHeight="1" x14ac:dyDescent="0.3">
      <c r="A135" s="7"/>
      <c r="B135" s="7"/>
      <c r="C135" s="7"/>
      <c r="D135" s="7"/>
      <c r="E135" s="7"/>
      <c r="F135" s="8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9"/>
      <c r="V135" s="9"/>
      <c r="W135" s="9"/>
      <c r="X135" s="9"/>
      <c r="Y135" s="9"/>
      <c r="Z135" s="9"/>
      <c r="AA135" s="9"/>
      <c r="AB135" s="7"/>
      <c r="AC135" s="7"/>
      <c r="AD135" s="7"/>
      <c r="AE135" s="7"/>
      <c r="AF135" s="7"/>
      <c r="AG135" s="7"/>
    </row>
    <row r="136" spans="1:33" s="11" customFormat="1" ht="14.25" customHeight="1" x14ac:dyDescent="0.3">
      <c r="A136" s="7"/>
      <c r="B136" s="7"/>
      <c r="C136" s="7"/>
      <c r="D136" s="7"/>
      <c r="E136" s="7"/>
      <c r="F136" s="8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9"/>
      <c r="V136" s="9"/>
      <c r="W136" s="9"/>
      <c r="X136" s="9"/>
      <c r="Y136" s="9"/>
      <c r="Z136" s="9"/>
      <c r="AA136" s="9"/>
      <c r="AB136" s="7"/>
      <c r="AC136" s="7"/>
      <c r="AD136" s="7"/>
      <c r="AE136" s="7"/>
      <c r="AF136" s="7"/>
      <c r="AG136" s="7"/>
    </row>
    <row r="137" spans="1:33" s="11" customFormat="1" ht="14.25" customHeight="1" x14ac:dyDescent="0.3">
      <c r="A137" s="7"/>
      <c r="B137" s="7"/>
      <c r="C137" s="7"/>
      <c r="D137" s="7"/>
      <c r="E137" s="7"/>
      <c r="F137" s="8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9"/>
      <c r="V137" s="9"/>
      <c r="W137" s="9"/>
      <c r="X137" s="9"/>
      <c r="Y137" s="9"/>
      <c r="Z137" s="9"/>
      <c r="AA137" s="9"/>
      <c r="AB137" s="7"/>
      <c r="AC137" s="7"/>
      <c r="AD137" s="7"/>
      <c r="AE137" s="7"/>
      <c r="AF137" s="7"/>
      <c r="AG137" s="7"/>
    </row>
    <row r="138" spans="1:33" s="11" customFormat="1" ht="14.25" customHeight="1" x14ac:dyDescent="0.3">
      <c r="A138" s="7"/>
      <c r="B138" s="7"/>
      <c r="C138" s="7"/>
      <c r="D138" s="7"/>
      <c r="E138" s="7"/>
      <c r="F138" s="8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9"/>
      <c r="V138" s="9"/>
      <c r="W138" s="9"/>
      <c r="X138" s="9"/>
      <c r="Y138" s="9"/>
      <c r="Z138" s="9"/>
      <c r="AA138" s="9"/>
      <c r="AB138" s="7"/>
      <c r="AC138" s="7"/>
      <c r="AD138" s="7"/>
      <c r="AE138" s="7"/>
      <c r="AF138" s="7"/>
      <c r="AG138" s="7"/>
    </row>
    <row r="139" spans="1:33" s="11" customFormat="1" ht="14.25" customHeight="1" x14ac:dyDescent="0.3">
      <c r="A139" s="7"/>
      <c r="B139" s="7"/>
      <c r="C139" s="7"/>
      <c r="D139" s="7"/>
      <c r="E139" s="7"/>
      <c r="F139" s="8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9"/>
      <c r="V139" s="9"/>
      <c r="W139" s="9"/>
      <c r="X139" s="9"/>
      <c r="Y139" s="9"/>
      <c r="Z139" s="9"/>
      <c r="AA139" s="9"/>
      <c r="AB139" s="7"/>
      <c r="AC139" s="7"/>
      <c r="AD139" s="7"/>
      <c r="AE139" s="7"/>
      <c r="AF139" s="7"/>
      <c r="AG139" s="7"/>
    </row>
    <row r="140" spans="1:33" s="11" customFormat="1" ht="14.25" customHeight="1" x14ac:dyDescent="0.3">
      <c r="A140" s="7"/>
      <c r="B140" s="7"/>
      <c r="C140" s="7"/>
      <c r="D140" s="7"/>
      <c r="E140" s="7"/>
      <c r="F140" s="8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9"/>
      <c r="V140" s="9"/>
      <c r="W140" s="9"/>
      <c r="X140" s="9"/>
      <c r="Y140" s="9"/>
      <c r="Z140" s="9"/>
      <c r="AA140" s="9"/>
      <c r="AB140" s="7"/>
      <c r="AC140" s="7"/>
      <c r="AD140" s="7"/>
      <c r="AE140" s="7"/>
      <c r="AF140" s="7"/>
      <c r="AG140" s="7"/>
    </row>
    <row r="141" spans="1:33" s="11" customFormat="1" ht="14.25" customHeight="1" x14ac:dyDescent="0.3">
      <c r="A141" s="7"/>
      <c r="B141" s="7"/>
      <c r="C141" s="7"/>
      <c r="D141" s="7"/>
      <c r="E141" s="7"/>
      <c r="F141" s="8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9"/>
      <c r="V141" s="9"/>
      <c r="W141" s="9"/>
      <c r="X141" s="9"/>
      <c r="Y141" s="9"/>
      <c r="Z141" s="9"/>
      <c r="AA141" s="9"/>
      <c r="AB141" s="7"/>
      <c r="AC141" s="7"/>
      <c r="AD141" s="7"/>
      <c r="AE141" s="7"/>
      <c r="AF141" s="7"/>
      <c r="AG141" s="7"/>
    </row>
    <row r="142" spans="1:33" s="11" customFormat="1" ht="14.25" customHeight="1" x14ac:dyDescent="0.3">
      <c r="A142" s="7"/>
      <c r="B142" s="7"/>
      <c r="C142" s="7"/>
      <c r="D142" s="7"/>
      <c r="E142" s="7"/>
      <c r="F142" s="8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9"/>
      <c r="V142" s="9"/>
      <c r="W142" s="9"/>
      <c r="X142" s="9"/>
      <c r="Y142" s="9"/>
      <c r="Z142" s="9"/>
      <c r="AA142" s="9"/>
      <c r="AB142" s="7"/>
      <c r="AC142" s="7"/>
      <c r="AD142" s="7"/>
      <c r="AE142" s="7"/>
      <c r="AF142" s="7"/>
      <c r="AG142" s="7"/>
    </row>
    <row r="143" spans="1:33" s="11" customFormat="1" ht="0" hidden="1" customHeight="1" x14ac:dyDescent="0.3">
      <c r="A143" s="7"/>
      <c r="B143" s="7"/>
      <c r="C143" s="7"/>
      <c r="D143" s="7"/>
      <c r="E143" s="7"/>
      <c r="F143" s="8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9"/>
      <c r="V143" s="9"/>
      <c r="W143" s="9"/>
      <c r="X143" s="9"/>
      <c r="Y143" s="9"/>
      <c r="Z143" s="9"/>
      <c r="AA143" s="9"/>
      <c r="AB143" s="7"/>
      <c r="AC143" s="7"/>
      <c r="AD143" s="7"/>
      <c r="AE143" s="7"/>
      <c r="AF143" s="7"/>
      <c r="AG143" s="7"/>
    </row>
    <row r="144" spans="1:33" s="11" customFormat="1" ht="0" hidden="1" customHeight="1" x14ac:dyDescent="0.3">
      <c r="A144" s="7"/>
      <c r="B144" s="7"/>
      <c r="C144" s="7"/>
      <c r="D144" s="7"/>
      <c r="E144" s="7"/>
      <c r="F144" s="8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9"/>
      <c r="V144" s="9"/>
      <c r="W144" s="9"/>
      <c r="X144" s="9"/>
      <c r="Y144" s="9"/>
      <c r="Z144" s="9"/>
      <c r="AA144" s="9"/>
      <c r="AB144" s="7"/>
      <c r="AC144" s="7"/>
      <c r="AD144" s="7"/>
      <c r="AE144" s="7"/>
      <c r="AF144" s="7"/>
      <c r="AG144" s="7"/>
    </row>
    <row r="145" spans="1:33" s="11" customFormat="1" ht="0" hidden="1" customHeight="1" x14ac:dyDescent="0.3">
      <c r="A145" s="7"/>
      <c r="B145" s="7"/>
      <c r="C145" s="7"/>
      <c r="D145" s="7"/>
      <c r="E145" s="7"/>
      <c r="F145" s="8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9"/>
      <c r="V145" s="9"/>
      <c r="W145" s="9"/>
      <c r="X145" s="9"/>
      <c r="Y145" s="9"/>
      <c r="Z145" s="9"/>
      <c r="AA145" s="9"/>
      <c r="AB145" s="7"/>
      <c r="AC145" s="7"/>
      <c r="AD145" s="7"/>
      <c r="AE145" s="7"/>
      <c r="AF145" s="7"/>
      <c r="AG145" s="7"/>
    </row>
    <row r="146" spans="1:33" s="11" customFormat="1" ht="0" hidden="1" customHeight="1" x14ac:dyDescent="0.3">
      <c r="A146" s="7"/>
      <c r="B146" s="7"/>
      <c r="C146" s="7"/>
      <c r="D146" s="7"/>
      <c r="E146" s="7"/>
      <c r="F146" s="8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9"/>
      <c r="V146" s="9"/>
      <c r="W146" s="9"/>
      <c r="X146" s="9"/>
      <c r="Y146" s="9"/>
      <c r="Z146" s="9"/>
      <c r="AA146" s="9"/>
      <c r="AB146" s="7"/>
      <c r="AC146" s="7"/>
      <c r="AD146" s="7"/>
      <c r="AE146" s="7"/>
      <c r="AF146" s="7"/>
      <c r="AG146" s="7"/>
    </row>
    <row r="147" spans="1:33" s="11" customFormat="1" ht="0" hidden="1" customHeight="1" x14ac:dyDescent="0.3">
      <c r="A147" s="7"/>
      <c r="B147" s="7"/>
      <c r="C147" s="7"/>
      <c r="D147" s="7"/>
      <c r="E147" s="7"/>
      <c r="F147" s="8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9"/>
      <c r="V147" s="9"/>
      <c r="W147" s="9"/>
      <c r="X147" s="9"/>
      <c r="Y147" s="9"/>
      <c r="Z147" s="9"/>
      <c r="AA147" s="9"/>
      <c r="AB147" s="7"/>
      <c r="AC147" s="7"/>
      <c r="AD147" s="7"/>
      <c r="AE147" s="7"/>
      <c r="AF147" s="7"/>
      <c r="AG147" s="7"/>
    </row>
    <row r="148" spans="1:33" s="11" customFormat="1" ht="0" hidden="1" customHeight="1" x14ac:dyDescent="0.3">
      <c r="A148" s="7"/>
      <c r="B148" s="7"/>
      <c r="C148" s="7"/>
      <c r="D148" s="7"/>
      <c r="E148" s="7"/>
      <c r="F148" s="8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9"/>
      <c r="V148" s="9"/>
      <c r="W148" s="9"/>
      <c r="X148" s="9"/>
      <c r="Y148" s="9"/>
      <c r="Z148" s="9"/>
      <c r="AA148" s="9"/>
      <c r="AB148" s="7"/>
      <c r="AC148" s="7"/>
      <c r="AD148" s="7"/>
      <c r="AE148" s="7"/>
      <c r="AF148" s="7"/>
      <c r="AG148" s="7"/>
    </row>
    <row r="149" spans="1:33" s="11" customFormat="1" ht="0" hidden="1" customHeight="1" x14ac:dyDescent="0.3">
      <c r="A149" s="7"/>
      <c r="B149" s="7"/>
      <c r="C149" s="7"/>
      <c r="D149" s="7"/>
      <c r="E149" s="7"/>
      <c r="F149" s="8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9"/>
      <c r="V149" s="9"/>
      <c r="W149" s="9"/>
      <c r="X149" s="9"/>
      <c r="Y149" s="9"/>
      <c r="Z149" s="9"/>
      <c r="AA149" s="9"/>
      <c r="AB149" s="7"/>
      <c r="AC149" s="7"/>
      <c r="AD149" s="7"/>
      <c r="AE149" s="7"/>
      <c r="AF149" s="7"/>
      <c r="AG149" s="7"/>
    </row>
    <row r="150" spans="1:33" s="11" customFormat="1" ht="0" hidden="1" customHeight="1" x14ac:dyDescent="0.3">
      <c r="A150" s="7"/>
      <c r="B150" s="7"/>
      <c r="C150" s="7"/>
      <c r="D150" s="7"/>
      <c r="E150" s="7"/>
      <c r="F150" s="8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9"/>
      <c r="V150" s="9"/>
      <c r="W150" s="9"/>
      <c r="X150" s="9"/>
      <c r="Y150" s="9"/>
      <c r="Z150" s="9"/>
      <c r="AA150" s="9"/>
      <c r="AB150" s="7"/>
      <c r="AC150" s="7"/>
      <c r="AD150" s="7"/>
      <c r="AE150" s="7"/>
      <c r="AF150" s="7"/>
      <c r="AG150" s="7"/>
    </row>
    <row r="151" spans="1:33" s="11" customFormat="1" ht="0" hidden="1" customHeight="1" x14ac:dyDescent="0.3">
      <c r="A151" s="7"/>
      <c r="B151" s="7"/>
      <c r="C151" s="7"/>
      <c r="D151" s="7"/>
      <c r="E151" s="7"/>
      <c r="F151" s="8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9"/>
      <c r="V151" s="9"/>
      <c r="W151" s="9"/>
      <c r="X151" s="9"/>
      <c r="Y151" s="9"/>
      <c r="Z151" s="9"/>
      <c r="AA151" s="9"/>
      <c r="AB151" s="7"/>
      <c r="AC151" s="7"/>
      <c r="AD151" s="7"/>
      <c r="AE151" s="7"/>
      <c r="AF151" s="7"/>
      <c r="AG151" s="7"/>
    </row>
    <row r="152" spans="1:33" s="11" customFormat="1" ht="0" hidden="1" customHeight="1" x14ac:dyDescent="0.3">
      <c r="A152" s="7"/>
      <c r="B152" s="7"/>
      <c r="C152" s="7"/>
      <c r="D152" s="7"/>
      <c r="E152" s="7"/>
      <c r="F152" s="8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9"/>
      <c r="V152" s="9"/>
      <c r="W152" s="9"/>
      <c r="X152" s="9"/>
      <c r="Y152" s="9"/>
      <c r="Z152" s="9"/>
      <c r="AA152" s="9"/>
      <c r="AB152" s="7"/>
      <c r="AC152" s="7"/>
      <c r="AD152" s="7"/>
      <c r="AE152" s="7"/>
      <c r="AF152" s="7"/>
      <c r="AG152" s="7"/>
    </row>
    <row r="153" spans="1:33" s="11" customFormat="1" ht="0" hidden="1" customHeight="1" x14ac:dyDescent="0.3">
      <c r="A153" s="7"/>
      <c r="B153" s="7"/>
      <c r="C153" s="7"/>
      <c r="D153" s="7"/>
      <c r="E153" s="7"/>
      <c r="F153" s="8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9"/>
      <c r="V153" s="9"/>
      <c r="W153" s="9"/>
      <c r="X153" s="9"/>
      <c r="Y153" s="9"/>
      <c r="Z153" s="9"/>
      <c r="AA153" s="9"/>
      <c r="AB153" s="7"/>
      <c r="AC153" s="7"/>
      <c r="AD153" s="7"/>
      <c r="AE153" s="7"/>
      <c r="AF153" s="7"/>
      <c r="AG153" s="7"/>
    </row>
    <row r="154" spans="1:33" s="11" customFormat="1" ht="0" hidden="1" customHeight="1" x14ac:dyDescent="0.3">
      <c r="A154" s="7"/>
      <c r="B154" s="7"/>
      <c r="C154" s="7"/>
      <c r="D154" s="7"/>
      <c r="E154" s="7"/>
      <c r="F154" s="8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9"/>
      <c r="V154" s="9"/>
      <c r="W154" s="9"/>
      <c r="X154" s="9"/>
      <c r="Y154" s="9"/>
      <c r="Z154" s="9"/>
      <c r="AA154" s="9"/>
      <c r="AB154" s="7"/>
      <c r="AC154" s="7"/>
      <c r="AD154" s="7"/>
      <c r="AE154" s="7"/>
      <c r="AF154" s="7"/>
      <c r="AG154" s="7"/>
    </row>
    <row r="155" spans="1:33" s="11" customFormat="1" ht="0" hidden="1" customHeight="1" x14ac:dyDescent="0.3">
      <c r="A155" s="7"/>
      <c r="B155" s="7"/>
      <c r="C155" s="7"/>
      <c r="D155" s="7"/>
      <c r="E155" s="7"/>
      <c r="F155" s="8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9"/>
      <c r="V155" s="9"/>
      <c r="W155" s="9"/>
      <c r="X155" s="9"/>
      <c r="Y155" s="9"/>
      <c r="Z155" s="9"/>
      <c r="AA155" s="9"/>
      <c r="AB155" s="7"/>
      <c r="AC155" s="7"/>
      <c r="AD155" s="7"/>
      <c r="AE155" s="7"/>
      <c r="AF155" s="7"/>
      <c r="AG155" s="7"/>
    </row>
    <row r="156" spans="1:33" s="11" customFormat="1" ht="0" hidden="1" customHeight="1" x14ac:dyDescent="0.3">
      <c r="A156" s="7"/>
      <c r="B156" s="7"/>
      <c r="C156" s="7"/>
      <c r="D156" s="7"/>
      <c r="E156" s="7"/>
      <c r="F156" s="8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9"/>
      <c r="V156" s="9"/>
      <c r="W156" s="9"/>
      <c r="X156" s="9"/>
      <c r="Y156" s="9"/>
      <c r="Z156" s="9"/>
      <c r="AA156" s="9"/>
      <c r="AB156" s="7"/>
      <c r="AC156" s="7"/>
      <c r="AD156" s="7"/>
      <c r="AE156" s="7"/>
      <c r="AF156" s="7"/>
      <c r="AG156" s="7"/>
    </row>
    <row r="157" spans="1:33" s="11" customFormat="1" ht="0" hidden="1" customHeight="1" x14ac:dyDescent="0.3">
      <c r="A157" s="7"/>
      <c r="B157" s="7"/>
      <c r="C157" s="7"/>
      <c r="D157" s="7"/>
      <c r="E157" s="7"/>
      <c r="F157" s="8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9"/>
      <c r="V157" s="9"/>
      <c r="W157" s="9"/>
      <c r="X157" s="9"/>
      <c r="Y157" s="9"/>
      <c r="Z157" s="9"/>
      <c r="AA157" s="9"/>
      <c r="AB157" s="7"/>
      <c r="AC157" s="7"/>
      <c r="AD157" s="7"/>
      <c r="AE157" s="7"/>
      <c r="AF157" s="7"/>
      <c r="AG157" s="7"/>
    </row>
    <row r="158" spans="1:33" s="11" customFormat="1" ht="0" hidden="1" customHeight="1" x14ac:dyDescent="0.3">
      <c r="A158" s="7"/>
      <c r="B158" s="7"/>
      <c r="C158" s="7"/>
      <c r="D158" s="7"/>
      <c r="E158" s="7"/>
      <c r="F158" s="8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9"/>
      <c r="V158" s="9"/>
      <c r="W158" s="9"/>
      <c r="X158" s="9"/>
      <c r="Y158" s="9"/>
      <c r="Z158" s="9"/>
      <c r="AA158" s="9"/>
      <c r="AB158" s="7"/>
      <c r="AC158" s="7"/>
      <c r="AD158" s="7"/>
      <c r="AE158" s="7"/>
      <c r="AF158" s="7"/>
      <c r="AG158" s="7"/>
    </row>
    <row r="159" spans="1:33" s="11" customFormat="1" ht="0" hidden="1" customHeight="1" x14ac:dyDescent="0.3">
      <c r="A159" s="7"/>
      <c r="B159" s="7"/>
      <c r="C159" s="7"/>
      <c r="D159" s="7"/>
      <c r="E159" s="7"/>
      <c r="F159" s="8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9"/>
      <c r="V159" s="9"/>
      <c r="W159" s="9"/>
      <c r="X159" s="9"/>
      <c r="Y159" s="9"/>
      <c r="Z159" s="9"/>
      <c r="AA159" s="9"/>
      <c r="AB159" s="7"/>
      <c r="AC159" s="7"/>
      <c r="AD159" s="7"/>
      <c r="AE159" s="7"/>
      <c r="AF159" s="7"/>
      <c r="AG159" s="7"/>
    </row>
    <row r="160" spans="1:33" s="11" customFormat="1" ht="0" hidden="1" customHeight="1" x14ac:dyDescent="0.3">
      <c r="A160" s="7"/>
      <c r="B160" s="7"/>
      <c r="C160" s="7"/>
      <c r="D160" s="7"/>
      <c r="E160" s="7"/>
      <c r="F160" s="8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9"/>
      <c r="V160" s="9"/>
      <c r="W160" s="9"/>
      <c r="X160" s="9"/>
      <c r="Y160" s="9"/>
      <c r="Z160" s="9"/>
      <c r="AA160" s="9"/>
      <c r="AB160" s="7"/>
      <c r="AC160" s="7"/>
      <c r="AD160" s="7"/>
      <c r="AE160" s="7"/>
      <c r="AF160" s="7"/>
      <c r="AG160" s="7"/>
    </row>
    <row r="161" spans="1:33" s="11" customFormat="1" ht="0" hidden="1" customHeight="1" x14ac:dyDescent="0.3">
      <c r="A161" s="7"/>
      <c r="B161" s="7"/>
      <c r="C161" s="7"/>
      <c r="D161" s="7"/>
      <c r="E161" s="7"/>
      <c r="F161" s="8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9"/>
      <c r="V161" s="9"/>
      <c r="W161" s="9"/>
      <c r="X161" s="9"/>
      <c r="Y161" s="9"/>
      <c r="Z161" s="9"/>
      <c r="AA161" s="9"/>
      <c r="AB161" s="7"/>
      <c r="AC161" s="7"/>
      <c r="AD161" s="7"/>
      <c r="AE161" s="7"/>
      <c r="AF161" s="7"/>
      <c r="AG161" s="7"/>
    </row>
    <row r="162" spans="1:33" s="11" customFormat="1" ht="0" hidden="1" customHeight="1" x14ac:dyDescent="0.3">
      <c r="A162" s="7"/>
      <c r="B162" s="7"/>
      <c r="C162" s="7"/>
      <c r="D162" s="7"/>
      <c r="E162" s="7"/>
      <c r="F162" s="8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9"/>
      <c r="V162" s="9"/>
      <c r="W162" s="9"/>
      <c r="X162" s="9"/>
      <c r="Y162" s="9"/>
      <c r="Z162" s="9"/>
      <c r="AA162" s="9"/>
      <c r="AB162" s="7"/>
      <c r="AC162" s="7"/>
      <c r="AD162" s="7"/>
      <c r="AE162" s="7"/>
      <c r="AF162" s="7"/>
      <c r="AG162" s="7"/>
    </row>
    <row r="163" spans="1:33" s="11" customFormat="1" ht="0" hidden="1" customHeight="1" x14ac:dyDescent="0.3">
      <c r="A163" s="7"/>
      <c r="B163" s="7"/>
      <c r="C163" s="7"/>
      <c r="D163" s="7"/>
      <c r="E163" s="7"/>
      <c r="F163" s="8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9"/>
      <c r="V163" s="9"/>
      <c r="W163" s="9"/>
      <c r="X163" s="9"/>
      <c r="Y163" s="9"/>
      <c r="Z163" s="9"/>
      <c r="AA163" s="9"/>
      <c r="AB163" s="7"/>
      <c r="AC163" s="7"/>
      <c r="AD163" s="7"/>
      <c r="AE163" s="7"/>
      <c r="AF163" s="7"/>
      <c r="AG163" s="7"/>
    </row>
    <row r="164" spans="1:33" s="11" customFormat="1" ht="0" hidden="1" customHeight="1" x14ac:dyDescent="0.3">
      <c r="A164" s="7"/>
      <c r="B164" s="7"/>
      <c r="C164" s="7"/>
      <c r="D164" s="7"/>
      <c r="E164" s="7"/>
      <c r="F164" s="8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9"/>
      <c r="V164" s="9"/>
      <c r="W164" s="9"/>
      <c r="X164" s="9"/>
      <c r="Y164" s="9"/>
      <c r="Z164" s="9"/>
      <c r="AA164" s="9"/>
      <c r="AB164" s="7"/>
      <c r="AC164" s="7"/>
      <c r="AD164" s="7"/>
      <c r="AE164" s="7"/>
      <c r="AF164" s="7"/>
      <c r="AG164" s="7"/>
    </row>
    <row r="165" spans="1:33" s="11" customFormat="1" ht="0" hidden="1" customHeight="1" x14ac:dyDescent="0.3">
      <c r="A165" s="7"/>
      <c r="B165" s="7"/>
      <c r="C165" s="7"/>
      <c r="D165" s="7"/>
      <c r="E165" s="7"/>
      <c r="F165" s="8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9"/>
      <c r="V165" s="9"/>
      <c r="W165" s="9"/>
      <c r="X165" s="9"/>
      <c r="Y165" s="9"/>
      <c r="Z165" s="9"/>
      <c r="AA165" s="9"/>
      <c r="AB165" s="7"/>
      <c r="AC165" s="7"/>
      <c r="AD165" s="7"/>
      <c r="AE165" s="7"/>
      <c r="AF165" s="7"/>
      <c r="AG165" s="7"/>
    </row>
    <row r="166" spans="1:33" s="11" customFormat="1" ht="0" hidden="1" customHeight="1" x14ac:dyDescent="0.3">
      <c r="A166" s="7"/>
      <c r="B166" s="7"/>
      <c r="C166" s="7"/>
      <c r="D166" s="7"/>
      <c r="E166" s="7"/>
      <c r="F166" s="8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9"/>
      <c r="V166" s="9"/>
      <c r="W166" s="9"/>
      <c r="X166" s="9"/>
      <c r="Y166" s="9"/>
      <c r="Z166" s="9"/>
      <c r="AA166" s="9"/>
      <c r="AB166" s="7"/>
      <c r="AC166" s="7"/>
      <c r="AD166" s="7"/>
      <c r="AE166" s="7"/>
      <c r="AF166" s="7"/>
      <c r="AG166" s="7"/>
    </row>
    <row r="167" spans="1:33" s="11" customFormat="1" ht="0" hidden="1" customHeight="1" x14ac:dyDescent="0.3">
      <c r="A167" s="7"/>
      <c r="B167" s="7"/>
      <c r="C167" s="7"/>
      <c r="D167" s="7"/>
      <c r="E167" s="7"/>
      <c r="F167" s="8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9"/>
      <c r="V167" s="9"/>
      <c r="W167" s="9"/>
      <c r="X167" s="9"/>
      <c r="Y167" s="9"/>
      <c r="Z167" s="9"/>
      <c r="AA167" s="9"/>
      <c r="AB167" s="7"/>
      <c r="AC167" s="7"/>
      <c r="AD167" s="7"/>
      <c r="AE167" s="7"/>
      <c r="AF167" s="7"/>
      <c r="AG167" s="7"/>
    </row>
    <row r="168" spans="1:33" s="11" customFormat="1" ht="0" hidden="1" customHeight="1" x14ac:dyDescent="0.3">
      <c r="A168" s="7"/>
      <c r="B168" s="7"/>
      <c r="C168" s="7"/>
      <c r="D168" s="7"/>
      <c r="E168" s="7"/>
      <c r="F168" s="8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9"/>
      <c r="V168" s="9"/>
      <c r="W168" s="9"/>
      <c r="X168" s="9"/>
      <c r="Y168" s="9"/>
      <c r="Z168" s="9"/>
      <c r="AA168" s="9"/>
      <c r="AB168" s="7"/>
      <c r="AC168" s="7"/>
      <c r="AD168" s="7"/>
      <c r="AE168" s="7"/>
      <c r="AF168" s="7"/>
      <c r="AG168" s="7"/>
    </row>
    <row r="169" spans="1:33" s="11" customFormat="1" ht="0" hidden="1" customHeight="1" x14ac:dyDescent="0.3">
      <c r="A169" s="7"/>
      <c r="B169" s="7"/>
      <c r="C169" s="7"/>
      <c r="D169" s="7"/>
      <c r="E169" s="7"/>
      <c r="F169" s="8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9"/>
      <c r="V169" s="9"/>
      <c r="W169" s="9"/>
      <c r="X169" s="9"/>
      <c r="Y169" s="9"/>
      <c r="Z169" s="9"/>
      <c r="AA169" s="9"/>
      <c r="AB169" s="7"/>
      <c r="AC169" s="7"/>
      <c r="AD169" s="7"/>
      <c r="AE169" s="7"/>
      <c r="AF169" s="7"/>
      <c r="AG169" s="7"/>
    </row>
    <row r="170" spans="1:33" s="11" customFormat="1" ht="0" hidden="1" customHeight="1" x14ac:dyDescent="0.3">
      <c r="A170" s="7"/>
      <c r="B170" s="7"/>
      <c r="C170" s="7"/>
      <c r="D170" s="7"/>
      <c r="E170" s="7"/>
      <c r="F170" s="8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9"/>
      <c r="V170" s="9"/>
      <c r="W170" s="9"/>
      <c r="X170" s="9"/>
      <c r="Y170" s="9"/>
      <c r="Z170" s="9"/>
      <c r="AA170" s="9"/>
      <c r="AB170" s="7"/>
      <c r="AC170" s="7"/>
      <c r="AD170" s="7"/>
      <c r="AE170" s="7"/>
      <c r="AF170" s="7"/>
      <c r="AG170" s="7"/>
    </row>
    <row r="171" spans="1:33" s="11" customFormat="1" ht="0" hidden="1" customHeight="1" x14ac:dyDescent="0.3">
      <c r="A171" s="7"/>
      <c r="B171" s="7"/>
      <c r="C171" s="7"/>
      <c r="D171" s="7"/>
      <c r="E171" s="7"/>
      <c r="F171" s="8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9"/>
      <c r="V171" s="9"/>
      <c r="W171" s="9"/>
      <c r="X171" s="9"/>
      <c r="Y171" s="9"/>
      <c r="Z171" s="9"/>
      <c r="AA171" s="9"/>
      <c r="AB171" s="7"/>
      <c r="AC171" s="7"/>
      <c r="AD171" s="7"/>
      <c r="AE171" s="7"/>
      <c r="AF171" s="7"/>
      <c r="AG171" s="7"/>
    </row>
    <row r="172" spans="1:33" s="11" customFormat="1" ht="0" hidden="1" customHeight="1" x14ac:dyDescent="0.3">
      <c r="A172" s="7"/>
      <c r="B172" s="7"/>
      <c r="C172" s="7"/>
      <c r="D172" s="7"/>
      <c r="E172" s="7"/>
      <c r="F172" s="8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9"/>
      <c r="V172" s="9"/>
      <c r="W172" s="9"/>
      <c r="X172" s="9"/>
      <c r="Y172" s="9"/>
      <c r="Z172" s="9"/>
      <c r="AA172" s="9"/>
      <c r="AB172" s="7"/>
      <c r="AC172" s="7"/>
      <c r="AD172" s="7"/>
      <c r="AE172" s="7"/>
      <c r="AF172" s="7"/>
      <c r="AG172" s="7"/>
    </row>
    <row r="173" spans="1:33" s="11" customFormat="1" ht="0" hidden="1" customHeight="1" x14ac:dyDescent="0.3">
      <c r="A173" s="7"/>
      <c r="B173" s="7"/>
      <c r="C173" s="7"/>
      <c r="D173" s="7"/>
      <c r="E173" s="7"/>
      <c r="F173" s="8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9"/>
      <c r="V173" s="9"/>
      <c r="W173" s="9"/>
      <c r="X173" s="9"/>
      <c r="Y173" s="9"/>
      <c r="Z173" s="9"/>
      <c r="AA173" s="9"/>
      <c r="AB173" s="7"/>
      <c r="AC173" s="7"/>
      <c r="AD173" s="7"/>
      <c r="AE173" s="7"/>
      <c r="AF173" s="7"/>
      <c r="AG173" s="7"/>
    </row>
    <row r="174" spans="1:33" s="11" customFormat="1" ht="0" hidden="1" customHeight="1" x14ac:dyDescent="0.3">
      <c r="A174" s="7"/>
      <c r="B174" s="7"/>
      <c r="C174" s="7"/>
      <c r="D174" s="7"/>
      <c r="E174" s="7"/>
      <c r="F174" s="8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9"/>
      <c r="V174" s="9"/>
      <c r="W174" s="9"/>
      <c r="X174" s="9"/>
      <c r="Y174" s="9"/>
      <c r="Z174" s="9"/>
      <c r="AA174" s="9"/>
      <c r="AB174" s="7"/>
      <c r="AC174" s="7"/>
      <c r="AD174" s="7"/>
      <c r="AE174" s="7"/>
      <c r="AF174" s="7"/>
      <c r="AG174" s="7"/>
    </row>
    <row r="175" spans="1:33" s="11" customFormat="1" ht="0" hidden="1" customHeight="1" x14ac:dyDescent="0.3">
      <c r="A175" s="7"/>
      <c r="B175" s="7"/>
      <c r="C175" s="7"/>
      <c r="D175" s="7"/>
      <c r="E175" s="7"/>
      <c r="F175" s="8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9"/>
      <c r="V175" s="9"/>
      <c r="W175" s="9"/>
      <c r="X175" s="9"/>
      <c r="Y175" s="9"/>
      <c r="Z175" s="9"/>
      <c r="AA175" s="9"/>
      <c r="AB175" s="7"/>
      <c r="AC175" s="7"/>
      <c r="AD175" s="7"/>
      <c r="AE175" s="7"/>
      <c r="AF175" s="7"/>
      <c r="AG175" s="7"/>
    </row>
    <row r="176" spans="1:33" s="11" customFormat="1" ht="0" hidden="1" customHeight="1" x14ac:dyDescent="0.3">
      <c r="A176" s="7"/>
      <c r="B176" s="7"/>
      <c r="C176" s="7"/>
      <c r="D176" s="7"/>
      <c r="E176" s="7"/>
      <c r="F176" s="8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9"/>
      <c r="V176" s="9"/>
      <c r="W176" s="9"/>
      <c r="X176" s="9"/>
      <c r="Y176" s="9"/>
      <c r="Z176" s="9"/>
      <c r="AA176" s="9"/>
      <c r="AB176" s="7"/>
      <c r="AC176" s="7"/>
      <c r="AD176" s="7"/>
      <c r="AE176" s="7"/>
      <c r="AF176" s="7"/>
      <c r="AG176" s="7"/>
    </row>
    <row r="177" spans="1:33" s="11" customFormat="1" ht="0" hidden="1" customHeight="1" x14ac:dyDescent="0.3">
      <c r="A177" s="7"/>
      <c r="B177" s="7"/>
      <c r="C177" s="7"/>
      <c r="D177" s="7"/>
      <c r="E177" s="7"/>
      <c r="F177" s="8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9"/>
      <c r="V177" s="9"/>
      <c r="W177" s="9"/>
      <c r="X177" s="9"/>
      <c r="Y177" s="9"/>
      <c r="Z177" s="9"/>
      <c r="AA177" s="9"/>
      <c r="AB177" s="7"/>
      <c r="AC177" s="7"/>
      <c r="AD177" s="7"/>
      <c r="AE177" s="7"/>
      <c r="AF177" s="7"/>
      <c r="AG177" s="7"/>
    </row>
    <row r="178" spans="1:33" s="11" customFormat="1" ht="0" hidden="1" customHeight="1" x14ac:dyDescent="0.3">
      <c r="A178" s="7"/>
      <c r="B178" s="7"/>
      <c r="C178" s="7"/>
      <c r="D178" s="7"/>
      <c r="E178" s="7"/>
      <c r="F178" s="8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9"/>
      <c r="V178" s="9"/>
      <c r="W178" s="9"/>
      <c r="X178" s="9"/>
      <c r="Y178" s="9"/>
      <c r="Z178" s="9"/>
      <c r="AA178" s="9"/>
      <c r="AB178" s="7"/>
      <c r="AC178" s="7"/>
      <c r="AD178" s="7"/>
      <c r="AE178" s="7"/>
      <c r="AF178" s="7"/>
      <c r="AG178" s="7"/>
    </row>
    <row r="179" spans="1:33" s="11" customFormat="1" ht="0" hidden="1" customHeight="1" x14ac:dyDescent="0.3">
      <c r="A179" s="7"/>
      <c r="B179" s="7"/>
      <c r="C179" s="7"/>
      <c r="D179" s="7"/>
      <c r="E179" s="7"/>
      <c r="F179" s="8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9"/>
      <c r="V179" s="9"/>
      <c r="W179" s="9"/>
      <c r="X179" s="9"/>
      <c r="Y179" s="9"/>
      <c r="Z179" s="9"/>
      <c r="AA179" s="9"/>
      <c r="AB179" s="7"/>
      <c r="AC179" s="7"/>
      <c r="AD179" s="7"/>
      <c r="AE179" s="7"/>
      <c r="AF179" s="7"/>
      <c r="AG179" s="7"/>
    </row>
    <row r="180" spans="1:33" s="11" customFormat="1" ht="0" hidden="1" customHeight="1" x14ac:dyDescent="0.3">
      <c r="A180" s="7"/>
      <c r="B180" s="7"/>
      <c r="C180" s="7"/>
      <c r="D180" s="7"/>
      <c r="E180" s="7"/>
      <c r="F180" s="8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9"/>
      <c r="V180" s="9"/>
      <c r="W180" s="9"/>
      <c r="X180" s="9"/>
      <c r="Y180" s="9"/>
      <c r="Z180" s="9"/>
      <c r="AA180" s="9"/>
      <c r="AB180" s="7"/>
      <c r="AC180" s="7"/>
      <c r="AD180" s="7"/>
      <c r="AE180" s="7"/>
      <c r="AF180" s="7"/>
      <c r="AG180" s="7"/>
    </row>
    <row r="181" spans="1:33" s="11" customFormat="1" ht="0" hidden="1" customHeight="1" x14ac:dyDescent="0.3">
      <c r="A181" s="7"/>
      <c r="B181" s="7"/>
      <c r="C181" s="7"/>
      <c r="D181" s="7"/>
      <c r="E181" s="7"/>
      <c r="F181" s="8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9"/>
      <c r="V181" s="9"/>
      <c r="W181" s="9"/>
      <c r="X181" s="9"/>
      <c r="Y181" s="9"/>
      <c r="Z181" s="9"/>
      <c r="AA181" s="9"/>
      <c r="AB181" s="7"/>
      <c r="AC181" s="7"/>
      <c r="AD181" s="7"/>
      <c r="AE181" s="7"/>
      <c r="AF181" s="7"/>
      <c r="AG181" s="7"/>
    </row>
    <row r="182" spans="1:33" s="11" customFormat="1" ht="0" hidden="1" customHeight="1" x14ac:dyDescent="0.3">
      <c r="A182" s="7"/>
      <c r="B182" s="7"/>
      <c r="C182" s="7"/>
      <c r="D182" s="7"/>
      <c r="E182" s="7"/>
      <c r="F182" s="8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9"/>
      <c r="V182" s="9"/>
      <c r="W182" s="9"/>
      <c r="X182" s="9"/>
      <c r="Y182" s="9"/>
      <c r="Z182" s="9"/>
      <c r="AA182" s="9"/>
      <c r="AB182" s="7"/>
      <c r="AC182" s="7"/>
      <c r="AD182" s="7"/>
      <c r="AE182" s="7"/>
      <c r="AF182" s="7"/>
      <c r="AG182" s="7"/>
    </row>
    <row r="183" spans="1:33" s="11" customFormat="1" ht="0" hidden="1" customHeight="1" x14ac:dyDescent="0.3">
      <c r="A183" s="7"/>
      <c r="B183" s="7"/>
      <c r="C183" s="7"/>
      <c r="D183" s="7"/>
      <c r="E183" s="7"/>
      <c r="F183" s="8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9"/>
      <c r="V183" s="9"/>
      <c r="W183" s="9"/>
      <c r="X183" s="9"/>
      <c r="Y183" s="9"/>
      <c r="Z183" s="9"/>
      <c r="AA183" s="9"/>
      <c r="AB183" s="7"/>
      <c r="AC183" s="7"/>
      <c r="AD183" s="7"/>
      <c r="AE183" s="7"/>
      <c r="AF183" s="7"/>
      <c r="AG183" s="7"/>
    </row>
    <row r="184" spans="1:33" s="11" customFormat="1" ht="0" hidden="1" customHeight="1" x14ac:dyDescent="0.3">
      <c r="A184" s="7"/>
      <c r="B184" s="7"/>
      <c r="C184" s="7"/>
      <c r="D184" s="7"/>
      <c r="E184" s="7"/>
      <c r="F184" s="8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9"/>
      <c r="V184" s="9"/>
      <c r="W184" s="9"/>
      <c r="X184" s="9"/>
      <c r="Y184" s="9"/>
      <c r="Z184" s="9"/>
      <c r="AA184" s="9"/>
      <c r="AB184" s="7"/>
      <c r="AC184" s="7"/>
      <c r="AD184" s="7"/>
      <c r="AE184" s="7"/>
      <c r="AF184" s="7"/>
      <c r="AG184" s="7"/>
    </row>
    <row r="185" spans="1:33" s="11" customFormat="1" ht="0" hidden="1" customHeight="1" x14ac:dyDescent="0.3">
      <c r="A185" s="7"/>
      <c r="B185" s="7"/>
      <c r="C185" s="7"/>
      <c r="D185" s="7"/>
      <c r="E185" s="7"/>
      <c r="F185" s="8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9"/>
      <c r="V185" s="9"/>
      <c r="W185" s="9"/>
      <c r="X185" s="9"/>
      <c r="Y185" s="9"/>
      <c r="Z185" s="9"/>
      <c r="AA185" s="9"/>
      <c r="AB185" s="7"/>
      <c r="AC185" s="7"/>
      <c r="AD185" s="7"/>
      <c r="AE185" s="7"/>
      <c r="AF185" s="7"/>
      <c r="AG185" s="7"/>
    </row>
    <row r="186" spans="1:33" ht="0" hidden="1" customHeight="1" x14ac:dyDescent="0.3"/>
    <row r="187" spans="1:33" ht="0" hidden="1" customHeight="1" x14ac:dyDescent="0.3"/>
    <row r="188" spans="1:33" ht="0" hidden="1" customHeight="1" x14ac:dyDescent="0.3"/>
    <row r="189" spans="1:33" ht="0" hidden="1" customHeight="1" x14ac:dyDescent="0.3"/>
    <row r="190" spans="1:33" ht="0" hidden="1" customHeight="1" x14ac:dyDescent="0.3"/>
    <row r="191" spans="1:33" ht="0" hidden="1" customHeight="1" x14ac:dyDescent="0.3"/>
    <row r="192" spans="1:33" ht="0" hidden="1" customHeight="1" x14ac:dyDescent="0.3"/>
    <row r="193" ht="0" hidden="1" customHeight="1" x14ac:dyDescent="0.3"/>
    <row r="194" ht="0" hidden="1" customHeight="1" x14ac:dyDescent="0.3"/>
    <row r="195" ht="0" hidden="1" customHeight="1" x14ac:dyDescent="0.3"/>
    <row r="196" ht="0" hidden="1" customHeight="1" x14ac:dyDescent="0.3"/>
    <row r="197" ht="0" hidden="1" customHeight="1" x14ac:dyDescent="0.3"/>
    <row r="198" ht="0" hidden="1" customHeight="1" x14ac:dyDescent="0.3"/>
    <row r="199" ht="0" hidden="1" customHeight="1" x14ac:dyDescent="0.3"/>
    <row r="200" ht="0" hidden="1" customHeight="1" x14ac:dyDescent="0.3"/>
    <row r="201" ht="0" hidden="1" customHeight="1" x14ac:dyDescent="0.3"/>
    <row r="202" ht="0" hidden="1" customHeight="1" x14ac:dyDescent="0.3"/>
    <row r="203" ht="0" hidden="1" customHeight="1" x14ac:dyDescent="0.3"/>
    <row r="204" ht="0" hidden="1" customHeight="1" x14ac:dyDescent="0.3"/>
    <row r="205" ht="0" hidden="1" customHeight="1" x14ac:dyDescent="0.3"/>
    <row r="206" ht="0" hidden="1" customHeight="1" x14ac:dyDescent="0.3"/>
    <row r="207" ht="0" hidden="1" customHeight="1" x14ac:dyDescent="0.3"/>
    <row r="208" ht="0" hidden="1" customHeight="1" x14ac:dyDescent="0.3"/>
    <row r="209" ht="0" hidden="1" customHeight="1" x14ac:dyDescent="0.3"/>
    <row r="210" ht="0" hidden="1" customHeight="1" x14ac:dyDescent="0.3"/>
    <row r="211" ht="0" hidden="1" customHeight="1" x14ac:dyDescent="0.3"/>
    <row r="212" ht="0" hidden="1" customHeight="1" x14ac:dyDescent="0.3"/>
    <row r="213" ht="0" hidden="1" customHeight="1" x14ac:dyDescent="0.3"/>
    <row r="214" ht="0" hidden="1" customHeight="1" x14ac:dyDescent="0.3"/>
    <row r="215" ht="0" hidden="1" customHeight="1" x14ac:dyDescent="0.3"/>
    <row r="216" ht="0" hidden="1" customHeight="1" x14ac:dyDescent="0.3"/>
    <row r="217" ht="0" hidden="1" customHeight="1" x14ac:dyDescent="0.3"/>
    <row r="218" ht="0" hidden="1" customHeight="1" x14ac:dyDescent="0.3"/>
    <row r="219" ht="0" hidden="1" customHeight="1" x14ac:dyDescent="0.3"/>
    <row r="220" ht="14" x14ac:dyDescent="0.3"/>
  </sheetData>
  <mergeCells count="217">
    <mergeCell ref="B117:E117"/>
    <mergeCell ref="G117:T117"/>
    <mergeCell ref="U117:AA117"/>
    <mergeCell ref="AB117:AG117"/>
    <mergeCell ref="AB110:AG110"/>
    <mergeCell ref="AB111:AG111"/>
    <mergeCell ref="AB112:AG112"/>
    <mergeCell ref="AB113:AG113"/>
    <mergeCell ref="AB114:AG114"/>
    <mergeCell ref="AB115:AG115"/>
    <mergeCell ref="C105:E105"/>
    <mergeCell ref="G105:T105"/>
    <mergeCell ref="U105:AA105"/>
    <mergeCell ref="AB105:AG105"/>
    <mergeCell ref="A108:AG108"/>
    <mergeCell ref="A109:AG109"/>
    <mergeCell ref="B102:E102"/>
    <mergeCell ref="G102:T102"/>
    <mergeCell ref="U102:AA102"/>
    <mergeCell ref="AB102:AG102"/>
    <mergeCell ref="C104:E104"/>
    <mergeCell ref="G104:T104"/>
    <mergeCell ref="U104:AA104"/>
    <mergeCell ref="AB104:AG104"/>
    <mergeCell ref="AB96:AG96"/>
    <mergeCell ref="AB97:AG97"/>
    <mergeCell ref="AB98:AG98"/>
    <mergeCell ref="B101:E101"/>
    <mergeCell ref="G101:T101"/>
    <mergeCell ref="U101:AA101"/>
    <mergeCell ref="AB101:AG101"/>
    <mergeCell ref="A90:AG90"/>
    <mergeCell ref="A91:AG91"/>
    <mergeCell ref="AB92:AG92"/>
    <mergeCell ref="AB93:AG93"/>
    <mergeCell ref="AB94:AG94"/>
    <mergeCell ref="AB95:AG95"/>
    <mergeCell ref="B86:E86"/>
    <mergeCell ref="G86:T86"/>
    <mergeCell ref="U86:AA86"/>
    <mergeCell ref="AB86:AG86"/>
    <mergeCell ref="B87:E87"/>
    <mergeCell ref="G87:T87"/>
    <mergeCell ref="U87:AA87"/>
    <mergeCell ref="AB87:AG87"/>
    <mergeCell ref="B83:E83"/>
    <mergeCell ref="G83:T83"/>
    <mergeCell ref="U83:AA83"/>
    <mergeCell ref="AB83:AG83"/>
    <mergeCell ref="B84:E84"/>
    <mergeCell ref="G84:T84"/>
    <mergeCell ref="U84:AA84"/>
    <mergeCell ref="AB84:AG84"/>
    <mergeCell ref="B81:E81"/>
    <mergeCell ref="G81:T81"/>
    <mergeCell ref="U81:AA81"/>
    <mergeCell ref="AB81:AG81"/>
    <mergeCell ref="B82:E82"/>
    <mergeCell ref="G82:T82"/>
    <mergeCell ref="U82:AA82"/>
    <mergeCell ref="AB82:AG82"/>
    <mergeCell ref="B78:E78"/>
    <mergeCell ref="G78:T78"/>
    <mergeCell ref="U78:AA78"/>
    <mergeCell ref="AB78:AG78"/>
    <mergeCell ref="B79:E79"/>
    <mergeCell ref="G79:T79"/>
    <mergeCell ref="U79:AA79"/>
    <mergeCell ref="AB79:AG79"/>
    <mergeCell ref="B76:E76"/>
    <mergeCell ref="G76:T76"/>
    <mergeCell ref="U76:AA76"/>
    <mergeCell ref="AB76:AG76"/>
    <mergeCell ref="B77:E77"/>
    <mergeCell ref="G77:T77"/>
    <mergeCell ref="U77:AA77"/>
    <mergeCell ref="AB77:AG77"/>
    <mergeCell ref="AB70:AG70"/>
    <mergeCell ref="B73:E73"/>
    <mergeCell ref="G73:T73"/>
    <mergeCell ref="U73:AA73"/>
    <mergeCell ref="AB73:AG73"/>
    <mergeCell ref="B74:E74"/>
    <mergeCell ref="G74:T74"/>
    <mergeCell ref="U74:AA74"/>
    <mergeCell ref="AB74:AG74"/>
    <mergeCell ref="A64:AG64"/>
    <mergeCell ref="A65:AG65"/>
    <mergeCell ref="AB66:AG66"/>
    <mergeCell ref="AB67:AG67"/>
    <mergeCell ref="AB68:AG68"/>
    <mergeCell ref="AB69:AG69"/>
    <mergeCell ref="AB56:AG56"/>
    <mergeCell ref="B59:E59"/>
    <mergeCell ref="G59:T59"/>
    <mergeCell ref="U59:AA59"/>
    <mergeCell ref="AB59:AG59"/>
    <mergeCell ref="B61:E61"/>
    <mergeCell ref="G61:T61"/>
    <mergeCell ref="U61:AA61"/>
    <mergeCell ref="AB61:AG61"/>
    <mergeCell ref="A50:AG50"/>
    <mergeCell ref="A51:AG51"/>
    <mergeCell ref="AB52:AG52"/>
    <mergeCell ref="AB53:AG53"/>
    <mergeCell ref="AB54:AG54"/>
    <mergeCell ref="AB55:AG55"/>
    <mergeCell ref="C46:E46"/>
    <mergeCell ref="G46:T46"/>
    <mergeCell ref="U46:AA46"/>
    <mergeCell ref="AB46:AG46"/>
    <mergeCell ref="C47:E47"/>
    <mergeCell ref="G47:T47"/>
    <mergeCell ref="U47:AA47"/>
    <mergeCell ref="AB47:AG47"/>
    <mergeCell ref="C43:E43"/>
    <mergeCell ref="G43:T43"/>
    <mergeCell ref="U43:AA43"/>
    <mergeCell ref="AB43:AG43"/>
    <mergeCell ref="C45:E45"/>
    <mergeCell ref="G45:T45"/>
    <mergeCell ref="U45:AA45"/>
    <mergeCell ref="AB45:AG45"/>
    <mergeCell ref="C39:E39"/>
    <mergeCell ref="G39:T39"/>
    <mergeCell ref="U39:AA39"/>
    <mergeCell ref="AB39:AG39"/>
    <mergeCell ref="C41:E41"/>
    <mergeCell ref="G41:T41"/>
    <mergeCell ref="U41:AA41"/>
    <mergeCell ref="AB41:AG41"/>
    <mergeCell ref="C36:E36"/>
    <mergeCell ref="G36:T36"/>
    <mergeCell ref="U36:AA36"/>
    <mergeCell ref="AB36:AG36"/>
    <mergeCell ref="C38:E38"/>
    <mergeCell ref="G38:T38"/>
    <mergeCell ref="U38:AA38"/>
    <mergeCell ref="AB38:AG38"/>
    <mergeCell ref="C33:E33"/>
    <mergeCell ref="G33:T33"/>
    <mergeCell ref="U33:AA33"/>
    <mergeCell ref="AB33:AG33"/>
    <mergeCell ref="C34:E34"/>
    <mergeCell ref="G34:T34"/>
    <mergeCell ref="U34:AA34"/>
    <mergeCell ref="AB34:AG34"/>
    <mergeCell ref="C30:E30"/>
    <mergeCell ref="G30:T30"/>
    <mergeCell ref="U30:AA30"/>
    <mergeCell ref="AB30:AG30"/>
    <mergeCell ref="C31:E31"/>
    <mergeCell ref="G31:T31"/>
    <mergeCell ref="U31:AA31"/>
    <mergeCell ref="AB31:AG31"/>
    <mergeCell ref="C26:E26"/>
    <mergeCell ref="G26:T26"/>
    <mergeCell ref="U26:AA26"/>
    <mergeCell ref="AB26:AG26"/>
    <mergeCell ref="C28:E28"/>
    <mergeCell ref="G28:T28"/>
    <mergeCell ref="U28:AA28"/>
    <mergeCell ref="AB28:AG28"/>
    <mergeCell ref="C22:E22"/>
    <mergeCell ref="G22:T22"/>
    <mergeCell ref="U22:AA22"/>
    <mergeCell ref="AB22:AG22"/>
    <mergeCell ref="C24:E24"/>
    <mergeCell ref="G24:T24"/>
    <mergeCell ref="U24:AA24"/>
    <mergeCell ref="AB24:AG24"/>
    <mergeCell ref="C19:E19"/>
    <mergeCell ref="G19:T19"/>
    <mergeCell ref="U19:AA19"/>
    <mergeCell ref="AB19:AG19"/>
    <mergeCell ref="C20:E20"/>
    <mergeCell ref="G20:T20"/>
    <mergeCell ref="U20:AA20"/>
    <mergeCell ref="AB20:AG20"/>
    <mergeCell ref="C17:E17"/>
    <mergeCell ref="G17:T17"/>
    <mergeCell ref="U17:AA17"/>
    <mergeCell ref="AB17:AG17"/>
    <mergeCell ref="C18:E18"/>
    <mergeCell ref="G18:T18"/>
    <mergeCell ref="U18:AA18"/>
    <mergeCell ref="AB18:AG18"/>
    <mergeCell ref="C15:E15"/>
    <mergeCell ref="G15:T15"/>
    <mergeCell ref="U15:AA15"/>
    <mergeCell ref="AB15:AG15"/>
    <mergeCell ref="C16:E16"/>
    <mergeCell ref="G16:T16"/>
    <mergeCell ref="U16:AA16"/>
    <mergeCell ref="AB16:AG16"/>
    <mergeCell ref="C13:E13"/>
    <mergeCell ref="G13:T13"/>
    <mergeCell ref="U13:AA13"/>
    <mergeCell ref="AB13:AG13"/>
    <mergeCell ref="C14:E14"/>
    <mergeCell ref="G14:T14"/>
    <mergeCell ref="U14:AA14"/>
    <mergeCell ref="AB14:AG14"/>
    <mergeCell ref="AB7:AG7"/>
    <mergeCell ref="AB8:AG8"/>
    <mergeCell ref="AB9:AG9"/>
    <mergeCell ref="AB10:AG10"/>
    <mergeCell ref="C12:E12"/>
    <mergeCell ref="G12:T12"/>
    <mergeCell ref="U12:AA12"/>
    <mergeCell ref="AB12:AG12"/>
    <mergeCell ref="A1:AG1"/>
    <mergeCell ref="A2:AG2"/>
    <mergeCell ref="AB3:AG3"/>
    <mergeCell ref="AB4:AG4"/>
    <mergeCell ref="AB5:AG5"/>
    <mergeCell ref="AB6:A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Arpin Treasurer</dc:creator>
  <cp:lastModifiedBy>Arpin Treasurer</cp:lastModifiedBy>
  <dcterms:created xsi:type="dcterms:W3CDTF">2026-03-12T15:04:54Z</dcterms:created>
  <dcterms:modified xsi:type="dcterms:W3CDTF">2026-03-12T15:06:08Z</dcterms:modified>
</cp:coreProperties>
</file>